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 1 — Dashboard" sheetId="1" state="visible" r:id="rId3"/>
    <sheet name="Report 2 — Per-SKU" sheetId="2" state="visible" r:id="rId4"/>
    <sheet name="Notes &amp; Methodolog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<sst xmlns="http://schemas.openxmlformats.org/spreadsheetml/2006/main" count="362" uniqueCount="173">
  <si>
    <t xml:space="preserve">Salsabeel Fragrances — TikTok Shop Dashboard Comparison (Mar / Apr / May 2026)</t>
  </si>
  <si>
    <t xml:space="preserve">Sources: TikTok Income files (Reports + Statements + Order details), Xero account transactions, Huzzy Stock 2 (Uzair). All GBP. Settlement basis = TikTok statement total (accrual, ex-VAT-inclusive).</t>
  </si>
  <si>
    <t xml:space="preserve">Metric</t>
  </si>
  <si>
    <t xml:space="preserve">March 2026</t>
  </si>
  <si>
    <t xml:space="preserve">April 2026</t>
  </si>
  <si>
    <t xml:space="preserve">May 2026</t>
  </si>
  <si>
    <t xml:space="preserve">3-Month Total</t>
  </si>
  <si>
    <t xml:space="preserve">Notes</t>
  </si>
  <si>
    <t xml:space="preserve">GMV (TikTok Shop Overview)</t>
  </si>
  <si>
    <t xml:space="preserve">Headline GMV from TikTok Analytics — gross merchandise value before fees and refunds.</t>
  </si>
  <si>
    <t xml:space="preserve">Settlement — TikTok Statement Total</t>
  </si>
  <si>
    <t xml:space="preserve">TikTok official Reports figure (Total settlement amount). Accrual basis — revenue settled for each calendar month's sales. Differs from bank cash received because TikTok pays in weekly batches, so end-of-month sales settle in the following month.</t>
  </si>
  <si>
    <t xml:space="preserve">TikTok Fees (commission + Smart Promo)</t>
  </si>
  <si>
    <t xml:space="preserve">TikTok Shop commission fee + Smart Promotion fee. Shown as a cost (positive number).</t>
  </si>
  <si>
    <t xml:space="preserve">Shipping &amp; Storage Fees</t>
  </si>
  <si>
    <t xml:space="preserve">Net of TT shipping fees, FBT outbound, FBT free-shipping fee, FBT warehouse, customer-paid shipping, TT shipping incentive.</t>
  </si>
  <si>
    <t xml:space="preserve">Affiliate Costs</t>
  </si>
  <si>
    <t xml:space="preserve">Affiliate Commission + Partner + Shop Ads + deposit, net of affiliate commission refund.</t>
  </si>
  <si>
    <t xml:space="preserve">Total Ad Spend</t>
  </si>
  <si>
    <t xml:space="preserve">TikTok Ads campaign spend (Daily + Monthly creative files), fully attributed.</t>
  </si>
  <si>
    <t xml:space="preserve">Total COGS (all SKUs)</t>
  </si>
  <si>
    <t xml:space="preserve">FIFO COGS using Uzair's Huzzy Stock 2 file: opening 03/03/2026 + 4 landed shipments.</t>
  </si>
  <si>
    <t xml:space="preserve">Net Profit (Settlement − COGS − Ad Spend)</t>
  </si>
  <si>
    <t xml:space="preserve">Settlement − COGS − Ad Spend. Excludes overheads.</t>
  </si>
  <si>
    <t xml:space="preserve">Net Profit Margin %</t>
  </si>
  <si>
    <t xml:space="preserve">Net profit / Settlement.</t>
  </si>
  <si>
    <t xml:space="preserve">SETTLEMENT vs BANK RECONCILIATION</t>
  </si>
  <si>
    <t xml:space="preserve">Settlement received from TikTok (statement total)</t>
  </si>
  <si>
    <t xml:space="preserve">From TikTok official monthly Reports sheet — Total settlement amount.</t>
  </si>
  <si>
    <t xml:space="preserve">Money received in the bank (Xero TikTok credits, calendar month)</t>
  </si>
  <si>
    <t xml:space="preserve">Sum of TIKTOK INFORMATION credits hitting Salsabeel's bank in each calendar month (Xero account-transactions CSV).</t>
  </si>
  <si>
    <t xml:space="preserve">Difference (Statement − Bank)</t>
  </si>
  <si>
    <t xml:space="preserve">Positive = TikTok says more was earned than landed in the bank that month (revenue still in transit). Negative = bank received more than TikTok's month-end statement total (carry-in from prior month).</t>
  </si>
  <si>
    <t xml:space="preserve">Data-driven insights &amp; suggestions</t>
  </si>
  <si>
    <t xml:space="preserve">ROOT CAUSE: TikTok changed Salsabeel's payout cadence from DAILY to WEEKLY TUESDAY BATCHES on 7 April 2026. Verified by reconciling all 8 Apr–May Tuesday bank credits to the penny against 5–7 days of underlying TikTok statements.
MARCH (+£20,069): The Apr 7 batch hadn't started yet, so March's 30 daily payouts settled within March. Bank received MORE than the statement total because the first 2-3 days of March included late-February statement payments (~£8.9K Feb carryover landing on 02 Mar) and the March 31 statement (£11.4K = Apr 1 sales) cleared one day early.
APRIL (−£30,961): The first weekly batch on 7 Apr only covered Apr 2-6 (5 days), so 4 weekly batches in April only cover sales through Apr 27. Sales for Apr 28-30 (£19,618) and Apr 1 (£11,367, paid Mar 31) ended up outside April's bank window.
MAY (−£12,822): May had 4 Tuesday batches covering sales up to May 25. The May 26-31 statements (£32,440) settled in the first Tuesday batch of June, offset by the Apr 28-May 4 portion of the May 5 batch (~£19,618 of April revenue paid in May).
SUGGESTIONS:
  1) Post a 'TikTok Shop Receivable' journal at each month-end equal to Line 3 — DR Receivable, CR Sales (already handled by Xero's LMB76 'Split Month Rollovers' clearing account, but confirm with Uzair the period cutoff is being applied consistently).
  2) Use Line 1 (Statement Settlement) as the canonical revenue figure for monthly P&amp;L and KPIs — that reflects what was actually earned in the month.
  3) Use Line 2 (Bank Cash) only for cash-flow / working capital reporting.
  4) Forecast the cadence: at any point the receivable will be roughly 3-7 days of statement value (~£25K-£40K). Plan working capital accordingly.
  5) Q1 net difference of −£23,713 is purely timing — by 8 June, the May 26-31 receivable will clear and the cumulative bank-vs-statement gap will close to within a few hundred pounds.</t>
  </si>
  <si>
    <t xml:space="preserve">Salsabeel Fragrances — Per-SKU Breakdown (Mar / Apr / May 2026)</t>
  </si>
  <si>
    <t xml:space="preserve">Per-SKU figures from TikTok Income Order details. COGS = FIFO per SKU using Huzzy Stock 2. Ad spend = TikTok Ads per-product attribution. Net Profit = Settlement − COGS − Ad Spend.</t>
  </si>
  <si>
    <t xml:space="preserve">Month</t>
  </si>
  <si>
    <t xml:space="preserve">SKU Code</t>
  </si>
  <si>
    <t xml:space="preserve">Product Name</t>
  </si>
  <si>
    <t xml:space="preserve">Units Sold</t>
  </si>
  <si>
    <t xml:space="preserve">GMV (Net Sales £)</t>
  </si>
  <si>
    <t xml:space="preserve">All Fees (£)</t>
  </si>
  <si>
    <t xml:space="preserve">Affiliate Cost (£)</t>
  </si>
  <si>
    <t xml:space="preserve">Ad Spend (£)</t>
  </si>
  <si>
    <t xml:space="preserve">COGS (£)</t>
  </si>
  <si>
    <t xml:space="preserve">Settlement (£)</t>
  </si>
  <si>
    <t xml:space="preserve">Net Profit (£)</t>
  </si>
  <si>
    <t xml:space="preserve">NYLA_EDP</t>
  </si>
  <si>
    <t xml:space="preserve">Nyla EDP Perfume Arabiyat Prestige by My Perfumes 80ml Authentic Fruity Floral &amp; Warm Woody Notes Eau De Parfum 100% Genuine by Salsabeel</t>
  </si>
  <si>
    <t xml:space="preserve">NYLA_SHERBET</t>
  </si>
  <si>
    <t xml:space="preserve">NEW - Nyla Sherbet EDP Perfume Arabiyat Prestige by My Perfumes 80ml Authentic Eau De Parfum 100% Genuine by Salsabeel</t>
  </si>
  <si>
    <t xml:space="preserve">NYLA_SUEDE</t>
  </si>
  <si>
    <t xml:space="preserve">Nyla Suede EDP Perfume Arabiyat Prestige by My Perfumes 80ml Authentic Eau De Parfum 100% Genuine by Salsabeel</t>
  </si>
  <si>
    <t xml:space="preserve">NYLA_VANIELLE</t>
  </si>
  <si>
    <t xml:space="preserve">Nyla Vani-Elle Vanielle EDP Perfume Arabiyat Prestige by My Perfumes Eue De Parfum 80ml Vanilla - Vanilla, Creamy Note</t>
  </si>
  <si>
    <t xml:space="preserve">RP100033</t>
  </si>
  <si>
    <t xml:space="preserve">Reef 33 Perfume - EDP 100ml Unisex Luxury Premium Arabian Fragrance</t>
  </si>
  <si>
    <t xml:space="preserve">RP145005</t>
  </si>
  <si>
    <t xml:space="preserve">REEF Arabs of Obaiah EDP 100ml Unisex Perfume</t>
  </si>
  <si>
    <t xml:space="preserve">RP160033</t>
  </si>
  <si>
    <t xml:space="preserve">Reef 33 White Perfume - EDP 100ml Unisex Luxury Premium Arabian Fragrance</t>
  </si>
  <si>
    <t xml:space="preserve">RP100031</t>
  </si>
  <si>
    <t xml:space="preserve">Reef 31 Perfume - EDP 100ml Unisex Luxury Premium Arabian Fragrance</t>
  </si>
  <si>
    <t xml:space="preserve">Bundle Nyla + Nyla Vanielle Vanilla  EDP Perfume Arabiyat Prestige by My Perfumes Eue De Parfum 80ml</t>
  </si>
  <si>
    <t xml:space="preserve">HABANERA_PINK</t>
  </si>
  <si>
    <t xml:space="preserve">Habanera Pink by Aurora Scents 80ml Perfume EDP Women's Feminine Ladies Scent</t>
  </si>
  <si>
    <t xml:space="preserve">RP246003</t>
  </si>
  <si>
    <t xml:space="preserve">REEF Summer Pink EDP 200ml Perfume - Fresh and Bright, Warm and Alluring, Grounded and Serene</t>
  </si>
  <si>
    <t xml:space="preserve">REEF_DIRIYAH</t>
  </si>
  <si>
    <t xml:space="preserve">Reef Arabs of Diriyah EDP 100ml Unisex Perfume</t>
  </si>
  <si>
    <t xml:space="preserve">RP100011</t>
  </si>
  <si>
    <t xml:space="preserve">Reef 11 Perfume - EDP 100ml Unisex Luxury Premium Arabian Fragrance</t>
  </si>
  <si>
    <t xml:space="preserve">RP100019</t>
  </si>
  <si>
    <t xml:space="preserve">Reef 19 Perfume - EDP 100ml Unisex Luxury Premium Arabian Fragrance</t>
  </si>
  <si>
    <t xml:space="preserve">SS100037A</t>
  </si>
  <si>
    <t xml:space="preserve">Dirham Gold Eau De Parfum by Ard Al Zaafaran 100ml Perfume Scented</t>
  </si>
  <si>
    <t xml:space="preserve">RP246004</t>
  </si>
  <si>
    <t xml:space="preserve">REEF Summer Yellow EDP 200ml Perfume - Unisex Fragrance with Creamy Vanilla Fruity Notes</t>
  </si>
  <si>
    <t xml:space="preserve">BINT_HOORAN</t>
  </si>
  <si>
    <t xml:space="preserve">Bint Hooran EDP by Ard Al Zaafaran Perfume Scented Fragrance</t>
  </si>
  <si>
    <t xml:space="preserve">RP147002</t>
  </si>
  <si>
    <t xml:space="preserve">REEF Volcano EDP 200ml Perfume  Unisex Luxury Premium Arabian Fragrance</t>
  </si>
  <si>
    <t xml:space="preserve">RP145001</t>
  </si>
  <si>
    <t xml:space="preserve">REEF Arabs of Tuwayq EDP 100ml Perfume - Unisex Fragrance with Magnolia, Jasmine &amp; Vanilla</t>
  </si>
  <si>
    <t xml:space="preserve">RP246007</t>
  </si>
  <si>
    <t xml:space="preserve">Reef Bluest Perfume - EDP 200ml Unisex Luxury Premium Arabian Fragrance by Reef Perfumes</t>
  </si>
  <si>
    <t xml:space="preserve">GIVEAWAY</t>
  </si>
  <si>
    <t xml:space="preserve">Salsabeel Giveaway By Salsabeel - Perfume!</t>
  </si>
  <si>
    <t xml:space="preserve">RP148003</t>
  </si>
  <si>
    <t xml:space="preserve">REEF Pure Flower EDP 150ml Perfume Unisex Luxury Premium Arabian Fragrance</t>
  </si>
  <si>
    <t xml:space="preserve">RP100021</t>
  </si>
  <si>
    <t xml:space="preserve">REEF 21 EDP 100ml Classic Perfume - Vibrant Blend for All</t>
  </si>
  <si>
    <t xml:space="preserve">RP100015</t>
  </si>
  <si>
    <t xml:space="preserve">Reef 15 Perfume - EDP 100ml Unisex Luxury Premium Arabian Fragrance</t>
  </si>
  <si>
    <t xml:space="preserve">RP145002</t>
  </si>
  <si>
    <t xml:space="preserve">REEF Arabs of AlUla EDP 100ml Perfume - Sensory Journey &amp; Captivating Fragrance</t>
  </si>
  <si>
    <t xml:space="preserve">Signature Mothers Day Bundle -  (Nyla Suede &amp; Bint Hooran)</t>
  </si>
  <si>
    <t xml:space="preserve">NYLA_BUNDLE_HAIR</t>
  </si>
  <si>
    <t xml:space="preserve">Nyla Perfume 80ml + Hair &amp; Body Mist 250ml Bundle</t>
  </si>
  <si>
    <t xml:space="preserve">Essential Mothers Day Bundle - (Nyla EDP &amp; Dirham Gold)</t>
  </si>
  <si>
    <t xml:space="preserve">HUDSON_II</t>
  </si>
  <si>
    <t xml:space="preserve">Gissah - Hudson II EDP 200ml Perfume - Hudson Valley 2 - Floral Fruits &amp; White Roses Scent - Olfactory Profile of Amber &amp; Musk - Unique Aromatic Experience</t>
  </si>
  <si>
    <t xml:space="preserve">LA_LUNA</t>
  </si>
  <si>
    <t xml:space="preserve">Gissah - La Luna Valley EDP 200ml Perfume</t>
  </si>
  <si>
    <t xml:space="preserve">NYLA_BUNDLE_ILLICIT</t>
  </si>
  <si>
    <t xml:space="preserve">Bundle : Illicit + Nyla 100ml EDP Perfume Bundle</t>
  </si>
  <si>
    <t xml:space="preserve">March 2026 subtotal</t>
  </si>
  <si>
    <t xml:space="preserve">RP366035</t>
  </si>
  <si>
    <t xml:space="preserve">Lady REEF EDP 150ml Perfume Unisex Luxury Premium Arabian Fragrance</t>
  </si>
  <si>
    <t xml:space="preserve">RP145006</t>
  </si>
  <si>
    <t xml:space="preserve">Princess REEF EDP 100ml Unisex Luxury Premium Arabian Fragrance</t>
  </si>
  <si>
    <t xml:space="preserve">RP146004</t>
  </si>
  <si>
    <t xml:space="preserve">REEF Summer Yellow EDP 100ml Perfume - Unisex Fragrance with Creamy Vanilla Fruity Notes</t>
  </si>
  <si>
    <t xml:space="preserve">RP150004</t>
  </si>
  <si>
    <t xml:space="preserve">REEF Aurum EDP 150ml Perfume Unisex Luxury Premium Arabian Fragrance</t>
  </si>
  <si>
    <t xml:space="preserve">SSNYLAUNSEALED</t>
  </si>
  <si>
    <t xml:space="preserve">OPENED UNSEALED BRAND NEW Nyla EDP Perfume Arabiyat Prestige by My Perfumes Eue De Parfum 80ml- Fruity, Floral, and Warm Woody Notes</t>
  </si>
  <si>
    <t xml:space="preserve">RP146003</t>
  </si>
  <si>
    <t xml:space="preserve">REEF Summer Pink EDP 100ml Perfume - Fresh and Bright, Warm and Alluring, Grounded and Serene</t>
  </si>
  <si>
    <t xml:space="preserve">RP246006</t>
  </si>
  <si>
    <t xml:space="preserve">Reef Pesca Perfume - EDP 200ml Unisex Luxury Premium Arabian Fragrance by Reef Perfumes</t>
  </si>
  <si>
    <t xml:space="preserve">RP150005</t>
  </si>
  <si>
    <t xml:space="preserve">REEF Coral EDP 150ml Perfume Unisex Luxury Premium Arabian Fragrance</t>
  </si>
  <si>
    <t xml:space="preserve">RP100042</t>
  </si>
  <si>
    <t xml:space="preserve">Reef 42 Perfume - EDP 100ml Unisex Luxury Premium Arabian Fragrance</t>
  </si>
  <si>
    <t xml:space="preserve">RP100036</t>
  </si>
  <si>
    <t xml:space="preserve">Reef 36 Perfume - EDP 100ml Unisex Luxury Premium Arabian Fragrance</t>
  </si>
  <si>
    <t xml:space="preserve">(no match)</t>
  </si>
  <si>
    <t xml:space="preserve">REEF Veridian EDP 150ml Perfume Unisex Luxury Premium Arabian Fragrance</t>
  </si>
  <si>
    <t xml:space="preserve">RP148002</t>
  </si>
  <si>
    <t xml:space="preserve">REEF Pure Fruity EDP 150ml Perfume Unisex Luxury Premium Arabian Fragrance</t>
  </si>
  <si>
    <t xml:space="preserve">RP100029</t>
  </si>
  <si>
    <t xml:space="preserve">Reef 29 Perfume - EDP 100ml Unisex Luxury Premium Arabian Fragrance</t>
  </si>
  <si>
    <t xml:space="preserve">RP148001</t>
  </si>
  <si>
    <t xml:space="preserve">REEF Pure Musk EDP 150ml Perfume Unisex Luxury Premium Arabian Fragrance</t>
  </si>
  <si>
    <t xml:space="preserve">April 2026 subtotal</t>
  </si>
  <si>
    <t xml:space="preserve">Nyla Original + Sherbet Bundle</t>
  </si>
  <si>
    <t xml:space="preserve">Mens Signature Bundle : REEF 33 BLACK &amp; WHITE</t>
  </si>
  <si>
    <t xml:space="preserve">Lady’s Eid Glow Bundle: REEF 19 &amp; REEF 11</t>
  </si>
  <si>
    <t xml:space="preserve">RP100027</t>
  </si>
  <si>
    <t xml:space="preserve">Reef 27 Perfume - EDP 100ml Unisex Luxury Premium Arabian Fragrance</t>
  </si>
  <si>
    <t xml:space="preserve">REEF_OASIS_11</t>
  </si>
  <si>
    <t xml:space="preserve">REEF Oasis 11 100ml (Diffuser) - Luxury Premium Arabian Reed Diffuser Fragrance</t>
  </si>
  <si>
    <t xml:space="preserve">REEF 19, REEF 33 and Nyla Bundle</t>
  </si>
  <si>
    <t xml:space="preserve">RP330002</t>
  </si>
  <si>
    <t xml:space="preserve">REEF Niche 2 EDP 50ml Unisex Luxury Premium Arabian Fragrance with Marine Accord Caramel &amp; Leather Notes Perfume</t>
  </si>
  <si>
    <t xml:space="preserve">May 2026 subtotal</t>
  </si>
  <si>
    <t xml:space="preserve">Period</t>
  </si>
  <si>
    <t xml:space="preserve">March 1 – May 31, 2026 (Salsabeel TikTok Shop UK).</t>
  </si>
  <si>
    <t xml:space="preserve">Currency</t>
  </si>
  <si>
    <t xml:space="preserve">All values in GBP.</t>
  </si>
  <si>
    <t xml:space="preserve">Settlement basis</t>
  </si>
  <si>
    <t xml:space="preserve">TikTok official Reports figure (Total settlement amount). This is the accrual-basis settlement — revenue TikTok recognises for each calendar month's sales. Mar £429,080.26 / Apr £241,804.83 / May £241,549.09. For cash-basis reporting, use the bank receipts: Mar £449,149.71 / Apr £210,844.48 / May £228,727.05. Per-SKU figures in Report 2 are on the same accrual basis as Report 1.</t>
  </si>
  <si>
    <t xml:space="preserve">GMV</t>
  </si>
  <si>
    <t xml:space="preserve">TikTok Analytics "GMV" headline (gross merchandise value before fees and refunds). For per-SKU report, "GMV" = Net Sales (gross sales − seller discounts − refunds), per user instruction.</t>
  </si>
  <si>
    <t xml:space="preserve">TikTok Fees</t>
  </si>
  <si>
    <t xml:space="preserve">TikTok Shop commission fee + Smart Promotion fee. Both are TT-platform fees deducted from gross sales.</t>
  </si>
  <si>
    <t xml:space="preserve">Shipping &amp; Storage</t>
  </si>
  <si>
    <t xml:space="preserve">Net of: TikTok Shop shipping fee, FBT outbound shipping, FBT free-shipping fee, FBT warehouse service fee (storage), customer-paid shipping (+), TT shipping incentive (+), return shipping, shipping service fee, return reimbursements.</t>
  </si>
  <si>
    <t xml:space="preserve">Net of: Affiliate Commission, Affiliate partner commission, Affiliate Shop Ads commission, Affiliate commission deposit, Affiliate Partner shop ads commission, less Affiliate commission refund.</t>
  </si>
  <si>
    <t xml:space="preserve">Ad Spend</t>
  </si>
  <si>
    <t xml:space="preserve">TikTok Ads campaign spend, fully attributed per SKU via TikTok daily and monthly creatives files. Mar 100% reconciled to TT campaign list (£124,251.44); Apr 100% (£89,412.84); May 100% (£73,856.42).</t>
  </si>
  <si>
    <t xml:space="preserve">COGS</t>
  </si>
  <si>
    <t xml:space="preserve">FIFO per SKU using Uzair's "Huzzy Stock 2.xlsx": opening stock 03/03/2026 + 4 shipments (Reef Air 2 06/04, Reef Sea + My Perfumes Sea 10/04, Reef Air 1 01/05). All landed costs ex-VAT. RP148003 = Reef Pure Flower (correction).</t>
  </si>
  <si>
    <t xml:space="preserve">Net Profit</t>
  </si>
  <si>
    <t xml:space="preserve">Settlement − COGS − Ad Spend. Excludes overheads (rent, software, staff, etc.) since those aren't directly attributable to a single channel. Per-SKU and monthly totals now use the same accrual settlement basis, so Report 2 totals will sum to Report 1 monthly Net Profit exactly (subject to rounding).</t>
  </si>
  <si>
    <t xml:space="preserve">Timing wedge</t>
  </si>
  <si>
    <t xml:space="preserve">TikTok switched from daily to weekly Tuesday-batch payouts on 7 April 2026. Sales at month-end roll into the following month's bank cash. At 31 May, ~£32,440 of May 26-31 statements were paid in early June (cleared via Xero's "TikTok Split Month Rollovers" clearing account, LMB76).</t>
  </si>
  <si>
    <t xml:space="preserve">Source files</t>
  </si>
  <si>
    <t xml:space="preserve">TikTok Income files: Mar 26 Payout.xlsx, April 26 income_..., May 26 income_... Stock: Huzzy Stock 2.xlsx (Uzair). Bank: MArch 26 april 26 may 26 bank statement.csv + xero account transactions.csv.</t>
  </si>
  <si>
    <t xml:space="preserve">Reconciliation</t>
  </si>
  <si>
    <t xml:space="preserve">Bank deposits 100% reconciled to TikTok statement payments (8 weekly batches Apr-May tie to the penny). Ad spend 100% attributed across 6 March campaigns and April/May monthly creatives. COGS sourced from Uzair's exact stock document with FIFO consumption.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</si>
</sst>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£#,##0.00;[RED]&quot;(£&quot;#,##0.00\);\-"/>
    <numFmt numFmtId="166" formatCode="0.00%;[RED]\(0.00%\);\-"/>
    <numFmt numFmtId="167" formatCode="\£#,##0.00;[RED]&quot;(£&quot;#,##0.00\);\-"/>
    <numFmt numFmtId="168" formatCode="#,##0;[RED]\(#,##0\);\-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2"/>
      <color rgb="FFFFFFFF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F2A40"/>
        <bgColor rgb="FF2E3A55"/>
      </patternFill>
    </fill>
    <fill>
      <patternFill patternType="solid">
        <fgColor rgb="FF2E3A55"/>
        <bgColor rgb="FF1F2A40"/>
      </patternFill>
    </fill>
    <fill>
      <patternFill patternType="solid">
        <fgColor rgb="FFE8EEF5"/>
        <bgColor rgb="FFD5F5E3"/>
      </patternFill>
    </fill>
    <fill>
      <patternFill patternType="solid">
        <fgColor rgb="FFC9D5E5"/>
        <bgColor rgb="FFD5F5E3"/>
      </patternFill>
    </fill>
    <fill>
      <patternFill patternType="solid">
        <fgColor rgb="FFD5F5E3"/>
        <bgColor rgb="FFCCFFFF"/>
      </patternFill>
    </fill>
    <fill>
      <patternFill patternType="solid">
        <fgColor rgb="FFFCF3CF"/>
        <bgColor rgb="FFE8EEF5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7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7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9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08080"/>
      <rgbColor rgb="FF9999FF"/>
      <rgbColor rgb="FF993366"/>
      <rgbColor rgb="FFFCF3CF"/>
      <rgbColor rgb="FFE8EEF5"/>
      <rgbColor rgb="FF660066"/>
      <rgbColor rgb="FFFF8080"/>
      <rgbColor rgb="FF0066CC"/>
      <rgbColor rgb="FFC9D5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5F5E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AAAAAA"/>
      <rgbColor rgb="FF1F2A40"/>
      <rgbColor rgb="FF339966"/>
      <rgbColor rgb="FF003300"/>
      <rgbColor rgb="FF333300"/>
      <rgbColor rgb="FF993300"/>
      <rgbColor rgb="FF993366"/>
      <rgbColor rgb="FF333399"/>
      <rgbColor rgb="FF2E3A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42"/>
    <col collapsed="false" customWidth="true" hidden="false" outlineLevel="0" max="4" min="2" style="1" width="18"/>
    <col collapsed="false" customWidth="true" hidden="false" outlineLevel="0" max="5" min="5" style="1" width="20"/>
    <col collapsed="false" customWidth="true" hidden="false" outlineLevel="0" max="6" min="6" style="1" width="55"/>
  </cols>
  <sheetData>
    <row r="1" customFormat="false" ht="27.75" hidden="false" customHeight="true" outlineLevel="0" collapsed="false">
      <c r="A1" s="2" t="s">
        <v>0</v>
      </c>
      <c r="B1" s="2"/>
      <c r="C1" s="2"/>
      <c r="D1" s="2"/>
      <c r="E1" s="2"/>
      <c r="F1" s="2"/>
    </row>
    <row r="2" customFormat="false" ht="31.5" hidden="false" customHeight="true" outlineLevel="0" collapsed="false">
      <c r="A2" s="3" t="s">
        <v>1</v>
      </c>
      <c r="B2" s="3"/>
      <c r="C2" s="3"/>
      <c r="D2" s="3"/>
      <c r="E2" s="3"/>
      <c r="F2" s="3"/>
    </row>
    <row r="4" customFormat="false" ht="30" hidden="false" customHeight="true" outlineLevel="0" collapsed="false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customFormat="false" ht="31.5" hidden="false" customHeight="true" outlineLevel="0" collapsed="false">
      <c r="A5" s="5" t="s">
        <v>8</v>
      </c>
      <c r="B5" s="6" t="n">
        <v>501443.88</v>
      </c>
      <c r="C5" s="6" t="n">
        <v>302947.65</v>
      </c>
      <c r="D5" s="6" t="n">
        <v>318701.82</v>
      </c>
      <c r="E5" s="7" t="n">
        <f aca="false">SUM(B5:D5)</f>
        <v>1123093.35</v>
      </c>
      <c r="F5" s="8" t="s">
        <v>9</v>
      </c>
    </row>
    <row r="6" customFormat="false" ht="31.5" hidden="false" customHeight="true" outlineLevel="0" collapsed="false">
      <c r="A6" s="5" t="s">
        <v>10</v>
      </c>
      <c r="B6" s="6" t="n">
        <v>429080.26</v>
      </c>
      <c r="C6" s="6" t="n">
        <v>241804.83</v>
      </c>
      <c r="D6" s="6" t="n">
        <v>241549.09</v>
      </c>
      <c r="E6" s="7" t="n">
        <f aca="false">SUM(B6:D6)</f>
        <v>912434.18</v>
      </c>
      <c r="F6" s="8" t="s">
        <v>11</v>
      </c>
    </row>
    <row r="7" customFormat="false" ht="25.5" hidden="false" customHeight="true" outlineLevel="0" collapsed="false">
      <c r="A7" s="9" t="s">
        <v>12</v>
      </c>
      <c r="B7" s="10" t="n">
        <v>65126.81</v>
      </c>
      <c r="C7" s="10" t="n">
        <v>42302.75</v>
      </c>
      <c r="D7" s="10" t="n">
        <v>42752.42</v>
      </c>
      <c r="E7" s="11" t="n">
        <f aca="false">SUM(B7:D7)</f>
        <v>150181.98</v>
      </c>
      <c r="F7" s="8" t="s">
        <v>13</v>
      </c>
    </row>
    <row r="8" customFormat="false" ht="25.5" hidden="false" customHeight="true" outlineLevel="0" collapsed="false">
      <c r="A8" s="9" t="s">
        <v>14</v>
      </c>
      <c r="B8" s="10" t="n">
        <v>37170.49</v>
      </c>
      <c r="C8" s="10" t="n">
        <v>25720.44</v>
      </c>
      <c r="D8" s="10" t="n">
        <v>29510.3</v>
      </c>
      <c r="E8" s="11" t="n">
        <f aca="false">SUM(B8:D8)</f>
        <v>92401.23</v>
      </c>
      <c r="F8" s="8" t="s">
        <v>15</v>
      </c>
    </row>
    <row r="9" customFormat="false" ht="25.5" hidden="false" customHeight="true" outlineLevel="0" collapsed="false">
      <c r="A9" s="9" t="s">
        <v>16</v>
      </c>
      <c r="B9" s="10" t="n">
        <v>53747.17</v>
      </c>
      <c r="C9" s="10" t="n">
        <v>27923.34</v>
      </c>
      <c r="D9" s="10" t="n">
        <v>31431.32</v>
      </c>
      <c r="E9" s="11" t="n">
        <f aca="false">SUM(B9:D9)</f>
        <v>113101.83</v>
      </c>
      <c r="F9" s="8" t="s">
        <v>17</v>
      </c>
    </row>
    <row r="10" customFormat="false" ht="25.5" hidden="false" customHeight="true" outlineLevel="0" collapsed="false">
      <c r="A10" s="9" t="s">
        <v>18</v>
      </c>
      <c r="B10" s="10" t="n">
        <v>124251.44</v>
      </c>
      <c r="C10" s="10" t="n">
        <v>89412.84</v>
      </c>
      <c r="D10" s="10" t="n">
        <v>73856.42</v>
      </c>
      <c r="E10" s="11" t="n">
        <f aca="false">SUM(B10:D10)</f>
        <v>287520.7</v>
      </c>
      <c r="F10" s="8" t="s">
        <v>19</v>
      </c>
    </row>
    <row r="11" customFormat="false" ht="25.5" hidden="false" customHeight="true" outlineLevel="0" collapsed="false">
      <c r="A11" s="9" t="s">
        <v>20</v>
      </c>
      <c r="B11" s="10" t="n">
        <v>146490.05</v>
      </c>
      <c r="C11" s="10" t="n">
        <v>97334.68</v>
      </c>
      <c r="D11" s="10" t="n">
        <v>95110.43</v>
      </c>
      <c r="E11" s="11" t="n">
        <f aca="false">SUM(B11:D11)</f>
        <v>338935.16</v>
      </c>
      <c r="F11" s="8" t="s">
        <v>21</v>
      </c>
    </row>
    <row r="12" customFormat="false" ht="31.5" hidden="false" customHeight="true" outlineLevel="0" collapsed="false">
      <c r="A12" s="12" t="s">
        <v>22</v>
      </c>
      <c r="B12" s="13" t="n">
        <f aca="false">B6-B11-B10</f>
        <v>158338.77</v>
      </c>
      <c r="C12" s="13" t="n">
        <f aca="false">C6-C11-C10</f>
        <v>55057.31</v>
      </c>
      <c r="D12" s="13" t="n">
        <f aca="false">D6-D11-D10</f>
        <v>72582.24</v>
      </c>
      <c r="E12" s="14" t="n">
        <f aca="false">SUM(B12:D12)</f>
        <v>285978.32</v>
      </c>
      <c r="F12" s="15" t="s">
        <v>23</v>
      </c>
    </row>
    <row r="13" customFormat="false" ht="15" hidden="false" customHeight="true" outlineLevel="0" collapsed="false">
      <c r="A13" s="16" t="s">
        <v>24</v>
      </c>
      <c r="B13" s="17" t="n">
        <f aca="false">B12/B6</f>
        <v>0.369019003577559</v>
      </c>
      <c r="C13" s="17" t="n">
        <f aca="false">C12/C6</f>
        <v>0.227693177179298</v>
      </c>
      <c r="D13" s="17" t="n">
        <f aca="false">D12/D6</f>
        <v>0.300486497382375</v>
      </c>
      <c r="E13" s="18" t="n">
        <f aca="false">E12/E6</f>
        <v>0.313423506339931</v>
      </c>
      <c r="F13" s="19" t="s">
        <v>25</v>
      </c>
    </row>
    <row r="15" customFormat="false" ht="25.5" hidden="false" customHeight="true" outlineLevel="0" collapsed="false">
      <c r="A15" s="20" t="s">
        <v>26</v>
      </c>
      <c r="B15" s="20"/>
      <c r="C15" s="20"/>
      <c r="D15" s="20"/>
      <c r="E15" s="20"/>
      <c r="F15" s="20"/>
    </row>
    <row r="16" customFormat="false" ht="25.5" hidden="false" customHeight="true" outlineLevel="0" collapsed="false">
      <c r="A16" s="21" t="s">
        <v>27</v>
      </c>
      <c r="B16" s="22" t="n">
        <f aca="false">B6</f>
        <v>429080.26</v>
      </c>
      <c r="C16" s="22" t="n">
        <f aca="false">C6</f>
        <v>241804.83</v>
      </c>
      <c r="D16" s="22" t="n">
        <f aca="false">D6</f>
        <v>241549.09</v>
      </c>
      <c r="E16" s="22" t="n">
        <f aca="false">SUM(B16:D16)</f>
        <v>912434.18</v>
      </c>
      <c r="F16" s="23" t="s">
        <v>28</v>
      </c>
    </row>
    <row r="17" customFormat="false" ht="25.5" hidden="false" customHeight="true" outlineLevel="0" collapsed="false">
      <c r="A17" s="21" t="s">
        <v>29</v>
      </c>
      <c r="B17" s="22" t="n">
        <v>449149.71</v>
      </c>
      <c r="C17" s="22" t="n">
        <v>210844.48</v>
      </c>
      <c r="D17" s="22" t="n">
        <v>228727.05</v>
      </c>
      <c r="E17" s="22" t="n">
        <f aca="false">SUM(B17:D17)</f>
        <v>888721.24</v>
      </c>
      <c r="F17" s="23" t="s">
        <v>30</v>
      </c>
    </row>
    <row r="18" customFormat="false" ht="37.5" hidden="false" customHeight="true" outlineLevel="0" collapsed="false">
      <c r="A18" s="21" t="s">
        <v>31</v>
      </c>
      <c r="B18" s="22" t="n">
        <f aca="false">B16-B17</f>
        <v>-20069.45</v>
      </c>
      <c r="C18" s="22" t="n">
        <f aca="false">C16-C17</f>
        <v>30960.35</v>
      </c>
      <c r="D18" s="22" t="n">
        <f aca="false">D16-D17</f>
        <v>12822.04</v>
      </c>
      <c r="E18" s="22" t="n">
        <f aca="false">SUM(B18:D18)</f>
        <v>23712.94</v>
      </c>
      <c r="F18" s="23" t="s">
        <v>32</v>
      </c>
    </row>
    <row r="19" customFormat="false" ht="279.75" hidden="false" customHeight="true" outlineLevel="0" collapsed="false">
      <c r="A19" s="24" t="s">
        <v>33</v>
      </c>
      <c r="B19" s="25" t="s">
        <v>34</v>
      </c>
      <c r="C19" s="25"/>
      <c r="D19" s="25"/>
      <c r="E19" s="25"/>
      <c r="F19" s="25"/>
    </row>
  </sheetData>
  <mergeCells count="4">
    <mergeCell ref="A1:F1"/>
    <mergeCell ref="A2:F2"/>
    <mergeCell ref="A15:F15"/>
    <mergeCell ref="B19:F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1" width="14"/>
    <col collapsed="false" customWidth="true" hidden="false" outlineLevel="0" max="3" min="3" style="1" width="60"/>
    <col collapsed="false" customWidth="true" hidden="false" outlineLevel="0" max="4" min="4" style="1" width="12"/>
    <col collapsed="false" customWidth="true" hidden="false" outlineLevel="0" max="5" min="5" style="1" width="16"/>
    <col collapsed="false" customWidth="true" hidden="false" outlineLevel="0" max="9" min="6" style="1" width="14"/>
    <col collapsed="false" customWidth="true" hidden="false" outlineLevel="0" max="11" min="10" style="1" width="16"/>
  </cols>
  <sheetData>
    <row r="1" customFormat="false" ht="27.75" hidden="false" customHeight="true" outlineLevel="0" collapsed="false">
      <c r="A1" s="2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31.5" hidden="false" customHeight="true" outlineLevel="0" collapsed="false">
      <c r="A2" s="3" t="s">
        <v>36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4" customFormat="false" ht="36" hidden="false" customHeight="true" outlineLevel="0" collapsed="false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</row>
    <row r="5" customFormat="false" ht="34.5" hidden="false" customHeight="true" outlineLevel="0" collapsed="false">
      <c r="A5" s="26" t="s">
        <v>3</v>
      </c>
      <c r="B5" s="26" t="s">
        <v>48</v>
      </c>
      <c r="C5" s="27" t="s">
        <v>49</v>
      </c>
      <c r="D5" s="28" t="n">
        <v>13150</v>
      </c>
      <c r="E5" s="10" t="n">
        <v>269373.87</v>
      </c>
      <c r="F5" s="10" t="n">
        <v>57214.59</v>
      </c>
      <c r="G5" s="10" t="n">
        <v>30270</v>
      </c>
      <c r="H5" s="10" t="n">
        <v>70677.96</v>
      </c>
      <c r="I5" s="10" t="n">
        <v>71008.68</v>
      </c>
      <c r="J5" s="10" t="n">
        <v>191548.75</v>
      </c>
      <c r="K5" s="10" t="n">
        <f aca="false">J5-I5-H5</f>
        <v>49862.11</v>
      </c>
    </row>
    <row r="6" customFormat="false" ht="23.25" hidden="false" customHeight="true" outlineLevel="0" collapsed="false">
      <c r="A6" s="26" t="s">
        <v>3</v>
      </c>
      <c r="B6" s="26" t="s">
        <v>50</v>
      </c>
      <c r="C6" s="27" t="s">
        <v>51</v>
      </c>
      <c r="D6" s="28" t="n">
        <v>3190</v>
      </c>
      <c r="E6" s="10" t="n">
        <v>86704.6</v>
      </c>
      <c r="F6" s="10" t="n">
        <v>16970.8</v>
      </c>
      <c r="G6" s="10" t="n">
        <v>6304.13</v>
      </c>
      <c r="H6" s="10" t="n">
        <v>20846.9</v>
      </c>
      <c r="I6" s="10" t="n">
        <v>18577.28</v>
      </c>
      <c r="J6" s="10" t="n">
        <v>65611.25</v>
      </c>
      <c r="K6" s="10" t="n">
        <f aca="false">J6-I6-H6</f>
        <v>26187.07</v>
      </c>
    </row>
    <row r="7" customFormat="false" ht="23.25" hidden="false" customHeight="true" outlineLevel="0" collapsed="false">
      <c r="A7" s="26" t="s">
        <v>3</v>
      </c>
      <c r="B7" s="26" t="s">
        <v>52</v>
      </c>
      <c r="C7" s="27" t="s">
        <v>53</v>
      </c>
      <c r="D7" s="28" t="n">
        <v>2012</v>
      </c>
      <c r="E7" s="10" t="n">
        <v>52998.28</v>
      </c>
      <c r="F7" s="10" t="n">
        <v>10429.2</v>
      </c>
      <c r="G7" s="10" t="n">
        <v>4776.48</v>
      </c>
      <c r="H7" s="10" t="n">
        <v>8849.42</v>
      </c>
      <c r="I7" s="10" t="n">
        <v>10864.8</v>
      </c>
      <c r="J7" s="10" t="n">
        <v>39270.47</v>
      </c>
      <c r="K7" s="10" t="n">
        <f aca="false">J7-I7-H7</f>
        <v>19556.25</v>
      </c>
    </row>
    <row r="8" customFormat="false" ht="23.25" hidden="false" customHeight="true" outlineLevel="0" collapsed="false">
      <c r="A8" s="26" t="s">
        <v>3</v>
      </c>
      <c r="B8" s="26" t="s">
        <v>54</v>
      </c>
      <c r="C8" s="27" t="s">
        <v>55</v>
      </c>
      <c r="D8" s="28" t="n">
        <v>1924</v>
      </c>
      <c r="E8" s="10" t="n">
        <v>46904.67</v>
      </c>
      <c r="F8" s="10" t="n">
        <v>10245.88</v>
      </c>
      <c r="G8" s="10" t="n">
        <v>5122.88</v>
      </c>
      <c r="H8" s="10" t="n">
        <v>13975.54</v>
      </c>
      <c r="I8" s="10" t="n">
        <v>10389.79</v>
      </c>
      <c r="J8" s="10" t="n">
        <v>33217.74</v>
      </c>
      <c r="K8" s="10" t="n">
        <f aca="false">J8-I8-H8</f>
        <v>8852.41</v>
      </c>
    </row>
    <row r="9" customFormat="false" ht="23.25" hidden="false" customHeight="true" outlineLevel="0" collapsed="false">
      <c r="A9" s="26" t="s">
        <v>3</v>
      </c>
      <c r="B9" s="26" t="s">
        <v>56</v>
      </c>
      <c r="C9" s="27" t="s">
        <v>57</v>
      </c>
      <c r="D9" s="28" t="n">
        <v>556</v>
      </c>
      <c r="E9" s="10" t="n">
        <v>25681.93</v>
      </c>
      <c r="F9" s="10" t="n">
        <v>3075.34</v>
      </c>
      <c r="G9" s="10" t="n">
        <v>2084.83</v>
      </c>
      <c r="H9" s="10" t="n">
        <v>2317.1</v>
      </c>
      <c r="I9" s="10" t="n">
        <v>7556.04</v>
      </c>
      <c r="J9" s="10" t="n">
        <v>19951.03</v>
      </c>
      <c r="K9" s="10" t="n">
        <f aca="false">J9-I9-H9</f>
        <v>10077.89</v>
      </c>
    </row>
    <row r="10" customFormat="false" ht="15" hidden="false" customHeight="true" outlineLevel="0" collapsed="false">
      <c r="A10" s="26" t="s">
        <v>3</v>
      </c>
      <c r="B10" s="26" t="s">
        <v>58</v>
      </c>
      <c r="C10" s="27" t="s">
        <v>59</v>
      </c>
      <c r="D10" s="28" t="n">
        <v>547</v>
      </c>
      <c r="E10" s="10" t="n">
        <v>24549.66</v>
      </c>
      <c r="F10" s="10" t="n">
        <v>2891.65</v>
      </c>
      <c r="G10" s="10" t="n">
        <v>2022.67</v>
      </c>
      <c r="H10" s="10" t="n">
        <v>2504.41</v>
      </c>
      <c r="I10" s="10" t="n">
        <v>7433.73</v>
      </c>
      <c r="J10" s="10" t="n">
        <v>19088.84</v>
      </c>
      <c r="K10" s="10" t="n">
        <f aca="false">J10-I10-H10</f>
        <v>9150.7</v>
      </c>
    </row>
    <row r="11" customFormat="false" ht="23.25" hidden="false" customHeight="true" outlineLevel="0" collapsed="false">
      <c r="A11" s="26" t="s">
        <v>3</v>
      </c>
      <c r="B11" s="26" t="s">
        <v>60</v>
      </c>
      <c r="C11" s="27" t="s">
        <v>61</v>
      </c>
      <c r="D11" s="28" t="n">
        <v>245</v>
      </c>
      <c r="E11" s="10" t="n">
        <v>11045.69</v>
      </c>
      <c r="F11" s="10" t="n">
        <v>1322.74</v>
      </c>
      <c r="G11" s="10" t="n">
        <v>545.5</v>
      </c>
      <c r="H11" s="10" t="n">
        <v>841.09</v>
      </c>
      <c r="I11" s="10" t="n">
        <v>3329.55</v>
      </c>
      <c r="J11" s="10" t="n">
        <v>8927.06</v>
      </c>
      <c r="K11" s="10" t="n">
        <f aca="false">J11-I11-H11</f>
        <v>4756.42</v>
      </c>
    </row>
    <row r="12" customFormat="false" ht="23.25" hidden="false" customHeight="true" outlineLevel="0" collapsed="false">
      <c r="A12" s="26" t="s">
        <v>3</v>
      </c>
      <c r="B12" s="26" t="s">
        <v>62</v>
      </c>
      <c r="C12" s="27" t="s">
        <v>63</v>
      </c>
      <c r="D12" s="28" t="n">
        <v>217</v>
      </c>
      <c r="E12" s="10" t="n">
        <v>9348.27</v>
      </c>
      <c r="F12" s="10" t="n">
        <v>1140.78</v>
      </c>
      <c r="G12" s="10" t="n">
        <v>482.62</v>
      </c>
      <c r="H12" s="10" t="n">
        <v>699.11</v>
      </c>
      <c r="I12" s="10" t="n">
        <v>2740.71</v>
      </c>
      <c r="J12" s="10" t="n">
        <v>7506.5</v>
      </c>
      <c r="K12" s="10" t="n">
        <f aca="false">J12-I12-H12</f>
        <v>4066.68</v>
      </c>
    </row>
    <row r="13" customFormat="false" ht="23.25" hidden="false" customHeight="true" outlineLevel="0" collapsed="false">
      <c r="A13" s="26" t="s">
        <v>3</v>
      </c>
      <c r="B13" s="26" t="s">
        <v>54</v>
      </c>
      <c r="C13" s="27" t="s">
        <v>64</v>
      </c>
      <c r="D13" s="28" t="n">
        <v>184</v>
      </c>
      <c r="E13" s="10" t="n">
        <v>8483.4</v>
      </c>
      <c r="F13" s="10" t="n">
        <v>1519.66</v>
      </c>
      <c r="G13" s="10" t="n">
        <v>606.76</v>
      </c>
      <c r="H13" s="10" t="n">
        <v>415.44</v>
      </c>
      <c r="I13" s="10" t="n">
        <v>993.62</v>
      </c>
      <c r="J13" s="10" t="n">
        <v>6488.01</v>
      </c>
      <c r="K13" s="10" t="n">
        <f aca="false">J13-I13-H13</f>
        <v>5078.95</v>
      </c>
    </row>
    <row r="14" customFormat="false" ht="23.25" hidden="false" customHeight="true" outlineLevel="0" collapsed="false">
      <c r="A14" s="26" t="s">
        <v>3</v>
      </c>
      <c r="B14" s="26" t="s">
        <v>65</v>
      </c>
      <c r="C14" s="27" t="s">
        <v>66</v>
      </c>
      <c r="D14" s="28" t="n">
        <v>142</v>
      </c>
      <c r="E14" s="10" t="n">
        <v>3717.97</v>
      </c>
      <c r="F14" s="10" t="n">
        <v>847.66</v>
      </c>
      <c r="G14" s="10" t="n">
        <v>210.96</v>
      </c>
      <c r="H14" s="10" t="n">
        <v>217.73</v>
      </c>
      <c r="I14" s="10" t="n">
        <v>1607.44</v>
      </c>
      <c r="J14" s="10" t="n">
        <v>2815.92</v>
      </c>
      <c r="K14" s="10" t="n">
        <f aca="false">J14-I14-H14</f>
        <v>990.75</v>
      </c>
    </row>
    <row r="15" customFormat="false" ht="23.25" hidden="false" customHeight="true" outlineLevel="0" collapsed="false">
      <c r="A15" s="26" t="s">
        <v>3</v>
      </c>
      <c r="B15" s="26" t="s">
        <v>67</v>
      </c>
      <c r="C15" s="27" t="s">
        <v>68</v>
      </c>
      <c r="D15" s="28" t="n">
        <v>141</v>
      </c>
      <c r="E15" s="10" t="n">
        <v>6903.76</v>
      </c>
      <c r="F15" s="10" t="n">
        <v>881.96</v>
      </c>
      <c r="G15" s="10" t="n">
        <v>157.3</v>
      </c>
      <c r="H15" s="10" t="n">
        <v>364.76</v>
      </c>
      <c r="I15" s="10" t="n">
        <v>2051.55</v>
      </c>
      <c r="J15" s="10" t="n">
        <v>5711.09</v>
      </c>
      <c r="K15" s="10" t="n">
        <f aca="false">J15-I15-H15</f>
        <v>3294.78</v>
      </c>
    </row>
    <row r="16" customFormat="false" ht="15" hidden="false" customHeight="true" outlineLevel="0" collapsed="false">
      <c r="A16" s="26" t="s">
        <v>3</v>
      </c>
      <c r="B16" s="26" t="s">
        <v>69</v>
      </c>
      <c r="C16" s="27" t="s">
        <v>70</v>
      </c>
      <c r="D16" s="28" t="n">
        <v>119</v>
      </c>
      <c r="E16" s="10" t="n">
        <v>5525.49</v>
      </c>
      <c r="F16" s="10" t="n">
        <v>667.49</v>
      </c>
      <c r="G16" s="10" t="n">
        <v>298.75</v>
      </c>
      <c r="H16" s="10" t="n">
        <v>667.04</v>
      </c>
      <c r="I16" s="10" t="n">
        <v>625.94</v>
      </c>
      <c r="J16" s="10" t="n">
        <v>4434.56</v>
      </c>
      <c r="K16" s="10" t="n">
        <f aca="false">J16-I16-H16</f>
        <v>3141.58</v>
      </c>
    </row>
    <row r="17" customFormat="false" ht="23.25" hidden="false" customHeight="true" outlineLevel="0" collapsed="false">
      <c r="A17" s="26" t="s">
        <v>3</v>
      </c>
      <c r="B17" s="26" t="s">
        <v>71</v>
      </c>
      <c r="C17" s="27" t="s">
        <v>72</v>
      </c>
      <c r="D17" s="28" t="n">
        <v>107</v>
      </c>
      <c r="E17" s="10" t="n">
        <v>4591.24</v>
      </c>
      <c r="F17" s="10" t="n">
        <v>536.79</v>
      </c>
      <c r="G17" s="10" t="n">
        <v>160.5</v>
      </c>
      <c r="H17" s="10" t="n">
        <v>205.51</v>
      </c>
      <c r="I17" s="10" t="n">
        <v>1300.05</v>
      </c>
      <c r="J17" s="10" t="n">
        <v>3785.14</v>
      </c>
      <c r="K17" s="10" t="n">
        <f aca="false">J17-I17-H17</f>
        <v>2279.58</v>
      </c>
    </row>
    <row r="18" customFormat="false" ht="23.25" hidden="false" customHeight="true" outlineLevel="0" collapsed="false">
      <c r="A18" s="26" t="s">
        <v>3</v>
      </c>
      <c r="B18" s="26" t="s">
        <v>73</v>
      </c>
      <c r="C18" s="27" t="s">
        <v>74</v>
      </c>
      <c r="D18" s="28" t="n">
        <v>105</v>
      </c>
      <c r="E18" s="10" t="n">
        <v>4612.17</v>
      </c>
      <c r="F18" s="10" t="n">
        <v>526.47</v>
      </c>
      <c r="G18" s="10" t="n">
        <v>168</v>
      </c>
      <c r="H18" s="10" t="n">
        <v>217.69</v>
      </c>
      <c r="I18" s="10" t="n">
        <v>1275.75</v>
      </c>
      <c r="J18" s="10" t="n">
        <v>3810.25</v>
      </c>
      <c r="K18" s="10" t="n">
        <f aca="false">J18-I18-H18</f>
        <v>2316.81</v>
      </c>
    </row>
    <row r="19" customFormat="false" ht="15" hidden="false" customHeight="true" outlineLevel="0" collapsed="false">
      <c r="A19" s="26" t="s">
        <v>3</v>
      </c>
      <c r="B19" s="26" t="s">
        <v>75</v>
      </c>
      <c r="C19" s="27" t="s">
        <v>76</v>
      </c>
      <c r="D19" s="28" t="n">
        <v>96</v>
      </c>
      <c r="E19" s="10" t="n">
        <v>1115.8</v>
      </c>
      <c r="F19" s="10" t="n">
        <v>179.85</v>
      </c>
      <c r="G19" s="10" t="n">
        <v>81.83</v>
      </c>
      <c r="H19" s="10" t="n">
        <v>366.14</v>
      </c>
      <c r="I19" s="10" t="n">
        <v>424.32</v>
      </c>
      <c r="J19" s="10" t="n">
        <v>852.73</v>
      </c>
      <c r="K19" s="10" t="n">
        <f aca="false">J19-I19-H19</f>
        <v>62.27</v>
      </c>
    </row>
    <row r="20" customFormat="false" ht="23.25" hidden="false" customHeight="true" outlineLevel="0" collapsed="false">
      <c r="A20" s="26" t="s">
        <v>3</v>
      </c>
      <c r="B20" s="26" t="s">
        <v>77</v>
      </c>
      <c r="C20" s="27" t="s">
        <v>78</v>
      </c>
      <c r="D20" s="28" t="n">
        <v>95</v>
      </c>
      <c r="E20" s="10" t="n">
        <v>4354.21</v>
      </c>
      <c r="F20" s="10" t="n">
        <v>547.65</v>
      </c>
      <c r="G20" s="10" t="n">
        <v>85.25</v>
      </c>
      <c r="H20" s="10" t="n">
        <v>248.04</v>
      </c>
      <c r="I20" s="10" t="n">
        <v>1382.25</v>
      </c>
      <c r="J20" s="10" t="n">
        <v>3624.96</v>
      </c>
      <c r="K20" s="10" t="n">
        <f aca="false">J20-I20-H20</f>
        <v>1994.67</v>
      </c>
    </row>
    <row r="21" customFormat="false" ht="15" hidden="false" customHeight="true" outlineLevel="0" collapsed="false">
      <c r="A21" s="26" t="s">
        <v>3</v>
      </c>
      <c r="B21" s="26" t="s">
        <v>79</v>
      </c>
      <c r="C21" s="27" t="s">
        <v>80</v>
      </c>
      <c r="D21" s="28" t="n">
        <v>94</v>
      </c>
      <c r="E21" s="10" t="n">
        <v>1211.97</v>
      </c>
      <c r="F21" s="10" t="n">
        <v>197.39</v>
      </c>
      <c r="G21" s="10" t="n">
        <v>46.02</v>
      </c>
      <c r="H21" s="10" t="n">
        <v>40.25</v>
      </c>
      <c r="I21" s="10" t="n">
        <v>494.44</v>
      </c>
      <c r="J21" s="10" t="n">
        <v>970.09</v>
      </c>
      <c r="K21" s="10" t="n">
        <f aca="false">J21-I21-H21</f>
        <v>435.4</v>
      </c>
    </row>
    <row r="22" customFormat="false" ht="23.25" hidden="false" customHeight="true" outlineLevel="0" collapsed="false">
      <c r="A22" s="26" t="s">
        <v>3</v>
      </c>
      <c r="B22" s="26" t="s">
        <v>81</v>
      </c>
      <c r="C22" s="27" t="s">
        <v>82</v>
      </c>
      <c r="D22" s="28" t="n">
        <v>77</v>
      </c>
      <c r="E22" s="10" t="n">
        <v>3801.55</v>
      </c>
      <c r="F22" s="10" t="n">
        <v>478.23</v>
      </c>
      <c r="G22" s="10" t="n">
        <v>68.75</v>
      </c>
      <c r="H22" s="10" t="n">
        <v>139.38</v>
      </c>
      <c r="I22" s="10" t="n">
        <v>1098.79</v>
      </c>
      <c r="J22" s="10" t="n">
        <v>3166.17</v>
      </c>
      <c r="K22" s="10" t="n">
        <f aca="false">J22-I22-H22</f>
        <v>1928</v>
      </c>
    </row>
    <row r="23" customFormat="false" ht="23.25" hidden="false" customHeight="true" outlineLevel="0" collapsed="false">
      <c r="A23" s="26" t="s">
        <v>3</v>
      </c>
      <c r="B23" s="26" t="s">
        <v>83</v>
      </c>
      <c r="C23" s="27" t="s">
        <v>84</v>
      </c>
      <c r="D23" s="28" t="n">
        <v>63</v>
      </c>
      <c r="E23" s="10" t="n">
        <v>2204.51</v>
      </c>
      <c r="F23" s="10" t="n">
        <v>274.56</v>
      </c>
      <c r="G23" s="10" t="n">
        <v>79.2</v>
      </c>
      <c r="H23" s="10" t="n">
        <v>180.07</v>
      </c>
      <c r="I23" s="10" t="n">
        <v>916.65</v>
      </c>
      <c r="J23" s="10" t="n">
        <v>1796.83</v>
      </c>
      <c r="K23" s="10" t="n">
        <f aca="false">J23-I23-H23</f>
        <v>700.11</v>
      </c>
    </row>
    <row r="24" customFormat="false" ht="23.25" hidden="false" customHeight="true" outlineLevel="0" collapsed="false">
      <c r="A24" s="26" t="s">
        <v>3</v>
      </c>
      <c r="B24" s="26" t="s">
        <v>85</v>
      </c>
      <c r="C24" s="27" t="s">
        <v>86</v>
      </c>
      <c r="D24" s="28" t="n">
        <v>50</v>
      </c>
      <c r="E24" s="10" t="n">
        <v>2199.56</v>
      </c>
      <c r="F24" s="10" t="n">
        <v>257.9</v>
      </c>
      <c r="G24" s="10" t="n">
        <v>112.5</v>
      </c>
      <c r="H24" s="10" t="n">
        <v>118.58</v>
      </c>
      <c r="I24" s="10" t="n">
        <v>679.5</v>
      </c>
      <c r="J24" s="10" t="n">
        <v>1779.75</v>
      </c>
      <c r="K24" s="10" t="n">
        <f aca="false">J24-I24-H24</f>
        <v>981.67</v>
      </c>
    </row>
    <row r="25" customFormat="false" ht="15" hidden="false" customHeight="true" outlineLevel="0" collapsed="false">
      <c r="A25" s="26" t="s">
        <v>3</v>
      </c>
      <c r="B25" s="26" t="s">
        <v>87</v>
      </c>
      <c r="C25" s="27" t="s">
        <v>88</v>
      </c>
      <c r="D25" s="28" t="n">
        <v>46</v>
      </c>
      <c r="E25" s="10" t="n">
        <v>0</v>
      </c>
      <c r="F25" s="10" t="n">
        <v>159.18</v>
      </c>
      <c r="G25" s="10" t="n">
        <v>0</v>
      </c>
      <c r="H25" s="10" t="n">
        <v>0</v>
      </c>
      <c r="I25" s="10"/>
      <c r="J25" s="10" t="n">
        <v>-156.54</v>
      </c>
      <c r="K25" s="10"/>
    </row>
    <row r="26" customFormat="false" ht="23.25" hidden="false" customHeight="true" outlineLevel="0" collapsed="false">
      <c r="A26" s="26" t="s">
        <v>3</v>
      </c>
      <c r="B26" s="26" t="s">
        <v>89</v>
      </c>
      <c r="C26" s="27" t="s">
        <v>90</v>
      </c>
      <c r="D26" s="28" t="n">
        <v>33</v>
      </c>
      <c r="E26" s="10" t="n">
        <v>1354.75</v>
      </c>
      <c r="F26" s="10" t="n">
        <v>160.47</v>
      </c>
      <c r="G26" s="10" t="n">
        <v>20</v>
      </c>
      <c r="H26" s="10" t="n">
        <v>112.94</v>
      </c>
      <c r="I26" s="10" t="n">
        <v>438.57</v>
      </c>
      <c r="J26" s="10" t="n">
        <v>1142.76</v>
      </c>
      <c r="K26" s="10" t="n">
        <f aca="false">J26-I26-H26</f>
        <v>591.25</v>
      </c>
    </row>
    <row r="27" customFormat="false" ht="15" hidden="false" customHeight="true" outlineLevel="0" collapsed="false">
      <c r="A27" s="26" t="s">
        <v>3</v>
      </c>
      <c r="B27" s="26" t="s">
        <v>91</v>
      </c>
      <c r="C27" s="27" t="s">
        <v>92</v>
      </c>
      <c r="D27" s="28" t="n">
        <v>30</v>
      </c>
      <c r="E27" s="10" t="n">
        <v>1179.84</v>
      </c>
      <c r="F27" s="10" t="n">
        <v>152.38</v>
      </c>
      <c r="G27" s="10" t="n">
        <v>15</v>
      </c>
      <c r="H27" s="10" t="n">
        <v>30.62</v>
      </c>
      <c r="I27" s="10" t="n">
        <v>384.9</v>
      </c>
      <c r="J27" s="10" t="n">
        <v>984.5</v>
      </c>
      <c r="K27" s="10" t="n">
        <f aca="false">J27-I27-H27</f>
        <v>568.98</v>
      </c>
    </row>
    <row r="28" customFormat="false" ht="23.25" hidden="false" customHeight="true" outlineLevel="0" collapsed="false">
      <c r="A28" s="26" t="s">
        <v>3</v>
      </c>
      <c r="B28" s="26" t="s">
        <v>93</v>
      </c>
      <c r="C28" s="27" t="s">
        <v>94</v>
      </c>
      <c r="D28" s="28" t="n">
        <v>22</v>
      </c>
      <c r="E28" s="10" t="n">
        <v>949.81</v>
      </c>
      <c r="F28" s="10" t="n">
        <v>111.65</v>
      </c>
      <c r="G28" s="10" t="n">
        <v>0</v>
      </c>
      <c r="H28" s="10" t="n">
        <v>39.42</v>
      </c>
      <c r="I28" s="10" t="n">
        <v>267.3</v>
      </c>
      <c r="J28" s="10" t="n">
        <v>815.52</v>
      </c>
      <c r="K28" s="10" t="n">
        <f aca="false">J28-I28-H28</f>
        <v>508.8</v>
      </c>
    </row>
    <row r="29" customFormat="false" ht="23.25" hidden="false" customHeight="true" outlineLevel="0" collapsed="false">
      <c r="A29" s="26" t="s">
        <v>3</v>
      </c>
      <c r="B29" s="26" t="s">
        <v>95</v>
      </c>
      <c r="C29" s="27" t="s">
        <v>96</v>
      </c>
      <c r="D29" s="28" t="n">
        <v>21</v>
      </c>
      <c r="E29" s="10" t="n">
        <v>965.8</v>
      </c>
      <c r="F29" s="10" t="n">
        <v>115.55</v>
      </c>
      <c r="G29" s="10" t="n">
        <v>12.5</v>
      </c>
      <c r="H29" s="10" t="n">
        <v>73.6</v>
      </c>
      <c r="I29" s="10" t="n">
        <v>305.55</v>
      </c>
      <c r="J29" s="10" t="n">
        <v>814.66</v>
      </c>
      <c r="K29" s="10" t="n">
        <f aca="false">J29-I29-H29</f>
        <v>435.51</v>
      </c>
    </row>
    <row r="30" customFormat="false" ht="15" hidden="false" customHeight="true" outlineLevel="0" collapsed="false">
      <c r="A30" s="26" t="s">
        <v>3</v>
      </c>
      <c r="B30" s="26" t="s">
        <v>79</v>
      </c>
      <c r="C30" s="27" t="s">
        <v>97</v>
      </c>
      <c r="D30" s="28" t="n">
        <v>20</v>
      </c>
      <c r="E30" s="10" t="n">
        <v>639.84</v>
      </c>
      <c r="F30" s="10" t="n">
        <v>156.3</v>
      </c>
      <c r="G30" s="10" t="n">
        <v>0</v>
      </c>
      <c r="H30" s="10" t="n">
        <v>90.46</v>
      </c>
      <c r="I30" s="10" t="n">
        <v>105.2</v>
      </c>
      <c r="J30" s="10" t="n">
        <v>514.6</v>
      </c>
      <c r="K30" s="10" t="n">
        <f aca="false">J30-I30-H30</f>
        <v>318.94</v>
      </c>
    </row>
    <row r="31" customFormat="false" ht="15" hidden="false" customHeight="true" outlineLevel="0" collapsed="false">
      <c r="A31" s="26" t="s">
        <v>3</v>
      </c>
      <c r="B31" s="26" t="s">
        <v>98</v>
      </c>
      <c r="C31" s="27" t="s">
        <v>99</v>
      </c>
      <c r="D31" s="28" t="n">
        <v>13</v>
      </c>
      <c r="E31" s="10" t="n">
        <v>0</v>
      </c>
      <c r="F31" s="10" t="n">
        <v>0</v>
      </c>
      <c r="G31" s="10" t="n">
        <v>0</v>
      </c>
      <c r="H31" s="10" t="n">
        <v>0</v>
      </c>
      <c r="I31" s="10" t="n">
        <v>128.7</v>
      </c>
      <c r="J31" s="10" t="n">
        <v>0</v>
      </c>
      <c r="K31" s="10" t="n">
        <f aca="false">J31-I31-H31</f>
        <v>-128.7</v>
      </c>
    </row>
    <row r="32" customFormat="false" ht="15" hidden="false" customHeight="true" outlineLevel="0" collapsed="false">
      <c r="A32" s="26" t="s">
        <v>3</v>
      </c>
      <c r="B32" s="26" t="s">
        <v>75</v>
      </c>
      <c r="C32" s="27" t="s">
        <v>100</v>
      </c>
      <c r="D32" s="28" t="n">
        <v>12</v>
      </c>
      <c r="E32" s="10" t="n">
        <v>455.88</v>
      </c>
      <c r="F32" s="10" t="n">
        <v>97.26</v>
      </c>
      <c r="G32" s="10" t="n">
        <v>1.9</v>
      </c>
      <c r="H32" s="10" t="n">
        <v>5.74</v>
      </c>
      <c r="I32" s="10" t="n">
        <v>53.04</v>
      </c>
      <c r="J32" s="10" t="n">
        <v>371.42</v>
      </c>
      <c r="K32" s="10" t="n">
        <f aca="false">J32-I32-H32</f>
        <v>312.64</v>
      </c>
    </row>
    <row r="33" customFormat="false" ht="34.5" hidden="false" customHeight="true" outlineLevel="0" collapsed="false">
      <c r="A33" s="26" t="s">
        <v>3</v>
      </c>
      <c r="B33" s="26" t="s">
        <v>101</v>
      </c>
      <c r="C33" s="27" t="s">
        <v>102</v>
      </c>
      <c r="D33" s="28" t="n">
        <v>2</v>
      </c>
      <c r="E33" s="10" t="n">
        <v>109.98</v>
      </c>
      <c r="F33" s="10" t="n">
        <v>9.9</v>
      </c>
      <c r="G33" s="10" t="n">
        <v>0</v>
      </c>
      <c r="H33" s="10" t="n">
        <v>5.68</v>
      </c>
      <c r="I33" s="10" t="n">
        <v>29</v>
      </c>
      <c r="J33" s="10" t="n">
        <v>98.25</v>
      </c>
      <c r="K33" s="10" t="n">
        <f aca="false">J33-I33-H33</f>
        <v>63.57</v>
      </c>
    </row>
    <row r="34" customFormat="false" ht="15" hidden="false" customHeight="true" outlineLevel="0" collapsed="false">
      <c r="A34" s="26" t="s">
        <v>3</v>
      </c>
      <c r="B34" s="26" t="s">
        <v>103</v>
      </c>
      <c r="C34" s="27" t="s">
        <v>104</v>
      </c>
      <c r="D34" s="28" t="n">
        <v>1</v>
      </c>
      <c r="E34" s="10" t="n">
        <v>114.99</v>
      </c>
      <c r="F34" s="10" t="n">
        <v>10.35</v>
      </c>
      <c r="G34" s="10" t="n">
        <v>0</v>
      </c>
      <c r="H34" s="10" t="n">
        <v>0.84</v>
      </c>
      <c r="I34" s="10" t="n">
        <v>14.5</v>
      </c>
      <c r="J34" s="10" t="n">
        <v>102.41</v>
      </c>
      <c r="K34" s="10" t="n">
        <f aca="false">J34-I34-H34</f>
        <v>87.07</v>
      </c>
    </row>
    <row r="35" customFormat="false" ht="15" hidden="false" customHeight="true" outlineLevel="0" collapsed="false">
      <c r="A35" s="26" t="s">
        <v>3</v>
      </c>
      <c r="B35" s="26" t="s">
        <v>105</v>
      </c>
      <c r="C35" s="27" t="s">
        <v>106</v>
      </c>
      <c r="D35" s="28" t="n">
        <v>1</v>
      </c>
      <c r="E35" s="10" t="n">
        <v>43.99</v>
      </c>
      <c r="F35" s="10" t="n">
        <v>7.84</v>
      </c>
      <c r="G35" s="10" t="n">
        <v>0</v>
      </c>
      <c r="H35" s="10" t="n">
        <v>0</v>
      </c>
      <c r="I35" s="10" t="n">
        <v>12.41</v>
      </c>
      <c r="J35" s="10" t="n">
        <v>35.55</v>
      </c>
      <c r="K35" s="10" t="n">
        <f aca="false">J35-I35-H35</f>
        <v>23.14</v>
      </c>
    </row>
    <row r="36" customFormat="false" ht="21.75" hidden="false" customHeight="true" outlineLevel="0" collapsed="false">
      <c r="A36" s="12" t="s">
        <v>107</v>
      </c>
      <c r="B36" s="29"/>
      <c r="C36" s="29"/>
      <c r="D36" s="30" t="n">
        <f aca="false">SUM(D5:D35)</f>
        <v>23315</v>
      </c>
      <c r="E36" s="31" t="n">
        <f aca="false">SUM(E5:E35)</f>
        <v>581143.48</v>
      </c>
      <c r="F36" s="31" t="n">
        <f aca="false">SUM(F5:F35)</f>
        <v>111187.47</v>
      </c>
      <c r="G36" s="31" t="n">
        <f aca="false">SUM(G5:G35)</f>
        <v>53734.33</v>
      </c>
      <c r="H36" s="31" t="n">
        <f aca="false">SUM(H5:H35)</f>
        <v>124251.46</v>
      </c>
      <c r="I36" s="31" t="n">
        <f aca="false">SUM(I5:I35)</f>
        <v>146490.05</v>
      </c>
      <c r="J36" s="31" t="n">
        <f aca="false">SUM(J5:J35)</f>
        <v>429080.27</v>
      </c>
      <c r="K36" s="31" t="n">
        <f aca="false">SUM(K5:K35)</f>
        <v>158495.3</v>
      </c>
    </row>
    <row r="37" customFormat="false" ht="34.5" hidden="false" customHeight="true" outlineLevel="0" collapsed="false">
      <c r="A37" s="26" t="s">
        <v>4</v>
      </c>
      <c r="B37" s="26" t="s">
        <v>48</v>
      </c>
      <c r="C37" s="27" t="s">
        <v>49</v>
      </c>
      <c r="D37" s="28" t="n">
        <v>7636</v>
      </c>
      <c r="E37" s="10" t="n">
        <v>149381.62</v>
      </c>
      <c r="F37" s="10" t="n">
        <v>28449.5</v>
      </c>
      <c r="G37" s="10" t="n">
        <v>16675.92</v>
      </c>
      <c r="H37" s="10" t="n">
        <v>54083.27</v>
      </c>
      <c r="I37" s="10" t="n">
        <v>41233.64</v>
      </c>
      <c r="J37" s="10" t="n">
        <v>101299.74</v>
      </c>
      <c r="K37" s="10" t="n">
        <f aca="false">J37-I37-H37</f>
        <v>5982.83000000001</v>
      </c>
    </row>
    <row r="38" customFormat="false" ht="23.25" hidden="false" customHeight="true" outlineLevel="0" collapsed="false">
      <c r="A38" s="26" t="s">
        <v>4</v>
      </c>
      <c r="B38" s="26" t="s">
        <v>50</v>
      </c>
      <c r="C38" s="27" t="s">
        <v>51</v>
      </c>
      <c r="D38" s="28" t="n">
        <v>2009</v>
      </c>
      <c r="E38" s="10" t="n">
        <v>50910.98</v>
      </c>
      <c r="F38" s="10" t="n">
        <v>9361.75</v>
      </c>
      <c r="G38" s="10" t="n">
        <v>3529.85</v>
      </c>
      <c r="H38" s="10" t="n">
        <v>16344.58</v>
      </c>
      <c r="I38" s="10" t="n">
        <v>11699.61</v>
      </c>
      <c r="J38" s="10" t="n">
        <v>36941.73</v>
      </c>
      <c r="K38" s="10" t="n">
        <f aca="false">J38-I38-H38</f>
        <v>8897.54</v>
      </c>
    </row>
    <row r="39" customFormat="false" ht="23.25" hidden="false" customHeight="true" outlineLevel="0" collapsed="false">
      <c r="A39" s="26" t="s">
        <v>4</v>
      </c>
      <c r="B39" s="26" t="s">
        <v>54</v>
      </c>
      <c r="C39" s="27" t="s">
        <v>55</v>
      </c>
      <c r="D39" s="28" t="n">
        <v>1519</v>
      </c>
      <c r="E39" s="10" t="n">
        <v>35431.7</v>
      </c>
      <c r="F39" s="10" t="n">
        <v>6701.91</v>
      </c>
      <c r="G39" s="10" t="n">
        <v>3931.31</v>
      </c>
      <c r="H39" s="10" t="n">
        <v>13078.41</v>
      </c>
      <c r="I39" s="10" t="n">
        <v>8202.75</v>
      </c>
      <c r="J39" s="10" t="n">
        <v>24090.23</v>
      </c>
      <c r="K39" s="10" t="n">
        <f aca="false">J39-I39-H39</f>
        <v>2809.07</v>
      </c>
    </row>
    <row r="40" customFormat="false" ht="23.25" hidden="false" customHeight="true" outlineLevel="0" collapsed="false">
      <c r="A40" s="26" t="s">
        <v>4</v>
      </c>
      <c r="B40" s="26" t="s">
        <v>56</v>
      </c>
      <c r="C40" s="27" t="s">
        <v>57</v>
      </c>
      <c r="D40" s="28" t="n">
        <v>721</v>
      </c>
      <c r="E40" s="10" t="n">
        <v>32063.45</v>
      </c>
      <c r="F40" s="10" t="n">
        <v>4033.85</v>
      </c>
      <c r="G40" s="10" t="n">
        <v>1546.5</v>
      </c>
      <c r="H40" s="10" t="n">
        <v>2515.03</v>
      </c>
      <c r="I40" s="10" t="n">
        <v>12457.22</v>
      </c>
      <c r="J40" s="10" t="n">
        <v>25427</v>
      </c>
      <c r="K40" s="10" t="n">
        <f aca="false">J40-I40-H40</f>
        <v>10454.75</v>
      </c>
    </row>
    <row r="41" customFormat="false" ht="15" hidden="false" customHeight="true" outlineLevel="0" collapsed="false">
      <c r="A41" s="26" t="s">
        <v>4</v>
      </c>
      <c r="B41" s="26" t="s">
        <v>58</v>
      </c>
      <c r="C41" s="27" t="s">
        <v>59</v>
      </c>
      <c r="D41" s="28" t="n">
        <v>513</v>
      </c>
      <c r="E41" s="10" t="n">
        <v>22750.34</v>
      </c>
      <c r="F41" s="10" t="n">
        <v>2871.85</v>
      </c>
      <c r="G41" s="10" t="n">
        <v>1199.5</v>
      </c>
      <c r="H41" s="10" t="n">
        <v>1582.06</v>
      </c>
      <c r="I41" s="10" t="n">
        <v>9389.95</v>
      </c>
      <c r="J41" s="10" t="n">
        <v>17927.98</v>
      </c>
      <c r="K41" s="10" t="n">
        <f aca="false">J41-I41-H41</f>
        <v>6955.97</v>
      </c>
    </row>
    <row r="42" customFormat="false" ht="15" hidden="false" customHeight="true" outlineLevel="0" collapsed="false">
      <c r="A42" s="26" t="s">
        <v>4</v>
      </c>
      <c r="B42" s="26" t="s">
        <v>75</v>
      </c>
      <c r="C42" s="27" t="s">
        <v>76</v>
      </c>
      <c r="D42" s="28" t="n">
        <v>153</v>
      </c>
      <c r="E42" s="10" t="n">
        <v>1776.25</v>
      </c>
      <c r="F42" s="10" t="n">
        <v>301.64</v>
      </c>
      <c r="G42" s="10" t="n">
        <v>149.04</v>
      </c>
      <c r="H42" s="10" t="n">
        <v>190.71</v>
      </c>
      <c r="I42" s="10" t="n">
        <v>676.26</v>
      </c>
      <c r="J42" s="10" t="n">
        <v>1288</v>
      </c>
      <c r="K42" s="10" t="n">
        <f aca="false">J42-I42-H42</f>
        <v>421.03</v>
      </c>
    </row>
    <row r="43" customFormat="false" ht="23.25" hidden="false" customHeight="true" outlineLevel="0" collapsed="false">
      <c r="A43" s="26" t="s">
        <v>4</v>
      </c>
      <c r="B43" s="26" t="s">
        <v>62</v>
      </c>
      <c r="C43" s="27" t="s">
        <v>63</v>
      </c>
      <c r="D43" s="28" t="n">
        <v>141</v>
      </c>
      <c r="E43" s="10" t="n">
        <v>6047.63</v>
      </c>
      <c r="F43" s="10" t="n">
        <v>756.01</v>
      </c>
      <c r="G43" s="10" t="n">
        <v>269.48</v>
      </c>
      <c r="H43" s="10" t="n">
        <v>283.52</v>
      </c>
      <c r="I43" s="10" t="n">
        <v>1780.83</v>
      </c>
      <c r="J43" s="10" t="n">
        <v>4823.27</v>
      </c>
      <c r="K43" s="10" t="n">
        <f aca="false">J43-I43-H43</f>
        <v>2758.92</v>
      </c>
    </row>
    <row r="44" customFormat="false" ht="23.25" hidden="false" customHeight="true" outlineLevel="0" collapsed="false">
      <c r="A44" s="26" t="s">
        <v>4</v>
      </c>
      <c r="B44" s="26" t="s">
        <v>108</v>
      </c>
      <c r="C44" s="27" t="s">
        <v>109</v>
      </c>
      <c r="D44" s="28" t="n">
        <v>104</v>
      </c>
      <c r="E44" s="10" t="n">
        <v>4793.98</v>
      </c>
      <c r="F44" s="10" t="n">
        <v>598.29</v>
      </c>
      <c r="G44" s="10" t="n">
        <v>5.5</v>
      </c>
      <c r="H44" s="10" t="n">
        <v>214.9</v>
      </c>
      <c r="I44" s="10" t="n">
        <v>1918.6</v>
      </c>
      <c r="J44" s="10" t="n">
        <v>4028.43</v>
      </c>
      <c r="K44" s="10" t="n">
        <f aca="false">J44-I44-H44</f>
        <v>1894.93</v>
      </c>
    </row>
    <row r="45" customFormat="false" ht="15" hidden="false" customHeight="true" outlineLevel="0" collapsed="false">
      <c r="A45" s="26" t="s">
        <v>4</v>
      </c>
      <c r="B45" s="26" t="s">
        <v>110</v>
      </c>
      <c r="C45" s="27" t="s">
        <v>111</v>
      </c>
      <c r="D45" s="28" t="n">
        <v>103</v>
      </c>
      <c r="E45" s="10" t="n">
        <v>5539.06</v>
      </c>
      <c r="F45" s="10" t="n">
        <v>711.55</v>
      </c>
      <c r="G45" s="10" t="n">
        <v>36</v>
      </c>
      <c r="H45" s="10" t="n">
        <v>255.97</v>
      </c>
      <c r="I45" s="10" t="n">
        <v>1369.56</v>
      </c>
      <c r="J45" s="10" t="n">
        <v>4613.45</v>
      </c>
      <c r="K45" s="10" t="n">
        <f aca="false">J45-I45-H45</f>
        <v>2987.92</v>
      </c>
    </row>
    <row r="46" customFormat="false" ht="23.25" hidden="false" customHeight="true" outlineLevel="0" collapsed="false">
      <c r="A46" s="26" t="s">
        <v>4</v>
      </c>
      <c r="B46" s="26" t="s">
        <v>60</v>
      </c>
      <c r="C46" s="27" t="s">
        <v>61</v>
      </c>
      <c r="D46" s="28" t="n">
        <v>93</v>
      </c>
      <c r="E46" s="10" t="n">
        <v>4084.16</v>
      </c>
      <c r="F46" s="10" t="n">
        <v>529.45</v>
      </c>
      <c r="G46" s="10" t="n">
        <v>144.5</v>
      </c>
      <c r="H46" s="10" t="n">
        <v>251.32</v>
      </c>
      <c r="I46" s="10" t="n">
        <v>1263.87</v>
      </c>
      <c r="J46" s="10" t="n">
        <v>3277.06</v>
      </c>
      <c r="K46" s="10" t="n">
        <f aca="false">J46-I46-H46</f>
        <v>1761.87</v>
      </c>
    </row>
    <row r="47" customFormat="false" ht="23.25" hidden="false" customHeight="true" outlineLevel="0" collapsed="false">
      <c r="A47" s="26" t="s">
        <v>4</v>
      </c>
      <c r="B47" s="26" t="s">
        <v>112</v>
      </c>
      <c r="C47" s="27" t="s">
        <v>113</v>
      </c>
      <c r="D47" s="28" t="n">
        <v>69</v>
      </c>
      <c r="E47" s="10" t="n">
        <v>2759.42</v>
      </c>
      <c r="F47" s="10" t="n">
        <v>351.15</v>
      </c>
      <c r="G47" s="10" t="n">
        <v>30.5</v>
      </c>
      <c r="H47" s="10" t="n">
        <v>74.86</v>
      </c>
      <c r="I47" s="10" t="n">
        <v>1268.06</v>
      </c>
      <c r="J47" s="10" t="n">
        <v>2283.53</v>
      </c>
      <c r="K47" s="10" t="n">
        <f aca="false">J47-I47-H47</f>
        <v>940.61</v>
      </c>
    </row>
    <row r="48" customFormat="false" ht="23.25" hidden="false" customHeight="true" outlineLevel="0" collapsed="false">
      <c r="A48" s="26" t="s">
        <v>4</v>
      </c>
      <c r="B48" s="26" t="s">
        <v>73</v>
      </c>
      <c r="C48" s="27" t="s">
        <v>74</v>
      </c>
      <c r="D48" s="28" t="n">
        <v>59</v>
      </c>
      <c r="E48" s="10" t="n">
        <v>2794.43</v>
      </c>
      <c r="F48" s="10" t="n">
        <v>346.45</v>
      </c>
      <c r="G48" s="10" t="n">
        <v>125.5</v>
      </c>
      <c r="H48" s="10" t="n">
        <v>180.17</v>
      </c>
      <c r="I48" s="10" t="n">
        <v>716.85</v>
      </c>
      <c r="J48" s="10" t="n">
        <v>2234.18</v>
      </c>
      <c r="K48" s="10" t="n">
        <f aca="false">J48-I48-H48</f>
        <v>1337.16</v>
      </c>
    </row>
    <row r="49" customFormat="false" ht="23.25" hidden="false" customHeight="true" outlineLevel="0" collapsed="false">
      <c r="A49" s="26" t="s">
        <v>4</v>
      </c>
      <c r="B49" s="26" t="s">
        <v>71</v>
      </c>
      <c r="C49" s="27" t="s">
        <v>72</v>
      </c>
      <c r="D49" s="28" t="n">
        <v>50</v>
      </c>
      <c r="E49" s="10" t="n">
        <v>2008.6</v>
      </c>
      <c r="F49" s="10" t="n">
        <v>258.22</v>
      </c>
      <c r="G49" s="10" t="n">
        <v>122</v>
      </c>
      <c r="H49" s="10" t="n">
        <v>0</v>
      </c>
      <c r="I49" s="10" t="n">
        <v>607.5</v>
      </c>
      <c r="J49" s="10" t="n">
        <v>1562.78</v>
      </c>
      <c r="K49" s="10" t="n">
        <f aca="false">J49-I49-H49</f>
        <v>955.28</v>
      </c>
    </row>
    <row r="50" customFormat="false" ht="23.25" hidden="false" customHeight="true" outlineLevel="0" collapsed="false">
      <c r="A50" s="26" t="s">
        <v>4</v>
      </c>
      <c r="B50" s="26" t="s">
        <v>114</v>
      </c>
      <c r="C50" s="27" t="s">
        <v>115</v>
      </c>
      <c r="D50" s="28" t="n">
        <v>44</v>
      </c>
      <c r="E50" s="10" t="n">
        <v>2174.58</v>
      </c>
      <c r="F50" s="10" t="n">
        <v>270.2</v>
      </c>
      <c r="G50" s="10" t="n">
        <v>5.5</v>
      </c>
      <c r="H50" s="10" t="n">
        <v>64.67</v>
      </c>
      <c r="I50" s="10" t="n">
        <v>627.88</v>
      </c>
      <c r="J50" s="10" t="n">
        <v>1825.47</v>
      </c>
      <c r="K50" s="10" t="n">
        <f aca="false">J50-I50-H50</f>
        <v>1132.92</v>
      </c>
    </row>
    <row r="51" customFormat="false" ht="15" hidden="false" customHeight="true" outlineLevel="0" collapsed="false">
      <c r="A51" s="26" t="s">
        <v>4</v>
      </c>
      <c r="B51" s="26" t="s">
        <v>87</v>
      </c>
      <c r="C51" s="27" t="s">
        <v>88</v>
      </c>
      <c r="D51" s="28" t="n">
        <v>42</v>
      </c>
      <c r="E51" s="10" t="n">
        <v>0</v>
      </c>
      <c r="F51" s="10" t="n">
        <v>152.28</v>
      </c>
      <c r="G51" s="10" t="n">
        <v>0</v>
      </c>
      <c r="H51" s="10" t="n">
        <v>0</v>
      </c>
      <c r="I51" s="10"/>
      <c r="J51" s="10" t="n">
        <v>-147.96</v>
      </c>
      <c r="K51" s="10"/>
    </row>
    <row r="52" customFormat="false" ht="34.5" hidden="false" customHeight="true" outlineLevel="0" collapsed="false">
      <c r="A52" s="26" t="s">
        <v>4</v>
      </c>
      <c r="B52" s="26" t="s">
        <v>116</v>
      </c>
      <c r="C52" s="27" t="s">
        <v>117</v>
      </c>
      <c r="D52" s="28" t="n">
        <v>38</v>
      </c>
      <c r="E52" s="10" t="n">
        <v>721.62</v>
      </c>
      <c r="F52" s="10" t="n">
        <v>100.16</v>
      </c>
      <c r="G52" s="10" t="n">
        <v>5.7</v>
      </c>
      <c r="H52" s="10" t="n">
        <v>0</v>
      </c>
      <c r="I52" s="10" t="n">
        <v>266.38</v>
      </c>
      <c r="J52" s="10" t="n">
        <v>598.31</v>
      </c>
      <c r="K52" s="10" t="n">
        <f aca="false">J52-I52-H52</f>
        <v>331.93</v>
      </c>
    </row>
    <row r="53" customFormat="false" ht="23.25" hidden="false" customHeight="true" outlineLevel="0" collapsed="false">
      <c r="A53" s="26" t="s">
        <v>4</v>
      </c>
      <c r="B53" s="26" t="s">
        <v>85</v>
      </c>
      <c r="C53" s="27" t="s">
        <v>86</v>
      </c>
      <c r="D53" s="28" t="n">
        <v>32</v>
      </c>
      <c r="E53" s="10" t="n">
        <v>1569.69</v>
      </c>
      <c r="F53" s="10" t="n">
        <v>196.9</v>
      </c>
      <c r="G53" s="10" t="n">
        <v>41</v>
      </c>
      <c r="H53" s="10" t="n">
        <v>0.21</v>
      </c>
      <c r="I53" s="10" t="n">
        <v>473.97</v>
      </c>
      <c r="J53" s="10" t="n">
        <v>1276.27</v>
      </c>
      <c r="K53" s="10" t="n">
        <f aca="false">J53-I53-H53</f>
        <v>802.09</v>
      </c>
    </row>
    <row r="54" customFormat="false" ht="23.25" hidden="false" customHeight="true" outlineLevel="0" collapsed="false">
      <c r="A54" s="26" t="s">
        <v>4</v>
      </c>
      <c r="B54" s="26" t="s">
        <v>118</v>
      </c>
      <c r="C54" s="27" t="s">
        <v>119</v>
      </c>
      <c r="D54" s="28" t="n">
        <v>28</v>
      </c>
      <c r="E54" s="10" t="n">
        <v>1314.72</v>
      </c>
      <c r="F54" s="10" t="n">
        <v>164.85</v>
      </c>
      <c r="G54" s="10" t="n">
        <v>22.5</v>
      </c>
      <c r="H54" s="10" t="n">
        <v>0</v>
      </c>
      <c r="I54" s="10" t="n">
        <v>384.07</v>
      </c>
      <c r="J54" s="10" t="n">
        <v>1083.03</v>
      </c>
      <c r="K54" s="10" t="n">
        <f aca="false">J54-I54-H54</f>
        <v>698.96</v>
      </c>
    </row>
    <row r="55" customFormat="false" ht="23.25" hidden="false" customHeight="true" outlineLevel="0" collapsed="false">
      <c r="A55" s="26" t="s">
        <v>4</v>
      </c>
      <c r="B55" s="26" t="s">
        <v>120</v>
      </c>
      <c r="C55" s="27" t="s">
        <v>121</v>
      </c>
      <c r="D55" s="28" t="n">
        <v>26</v>
      </c>
      <c r="E55" s="10" t="n">
        <v>1289.75</v>
      </c>
      <c r="F55" s="10" t="n">
        <v>167.05</v>
      </c>
      <c r="G55" s="10" t="n">
        <v>5.5</v>
      </c>
      <c r="H55" s="10" t="n">
        <v>4.42</v>
      </c>
      <c r="I55" s="10" t="n">
        <v>473.21</v>
      </c>
      <c r="J55" s="10" t="n">
        <v>1075.91</v>
      </c>
      <c r="K55" s="10" t="n">
        <f aca="false">J55-I55-H55</f>
        <v>598.28</v>
      </c>
    </row>
    <row r="56" customFormat="false" ht="23.25" hidden="false" customHeight="true" outlineLevel="0" collapsed="false">
      <c r="A56" s="26" t="s">
        <v>4</v>
      </c>
      <c r="B56" s="26" t="s">
        <v>122</v>
      </c>
      <c r="C56" s="27" t="s">
        <v>123</v>
      </c>
      <c r="D56" s="28" t="n">
        <v>25</v>
      </c>
      <c r="E56" s="10" t="n">
        <v>1249.76</v>
      </c>
      <c r="F56" s="10" t="n">
        <v>157.2</v>
      </c>
      <c r="G56" s="10" t="n">
        <v>2.75</v>
      </c>
      <c r="H56" s="10" t="n">
        <v>13.71</v>
      </c>
      <c r="I56" s="10" t="n">
        <v>460.87</v>
      </c>
      <c r="J56" s="10" t="n">
        <v>1048.1</v>
      </c>
      <c r="K56" s="10" t="n">
        <f aca="false">J56-I56-H56</f>
        <v>573.52</v>
      </c>
    </row>
    <row r="57" customFormat="false" ht="23.25" hidden="false" customHeight="true" outlineLevel="0" collapsed="false">
      <c r="A57" s="26" t="s">
        <v>4</v>
      </c>
      <c r="B57" s="26" t="s">
        <v>124</v>
      </c>
      <c r="C57" s="27" t="s">
        <v>125</v>
      </c>
      <c r="D57" s="28" t="n">
        <v>21</v>
      </c>
      <c r="E57" s="10" t="n">
        <v>954.8</v>
      </c>
      <c r="F57" s="10" t="n">
        <v>121.8</v>
      </c>
      <c r="G57" s="10" t="n">
        <v>0</v>
      </c>
      <c r="H57" s="10" t="n">
        <v>42.77</v>
      </c>
      <c r="I57" s="10" t="n">
        <v>387.41</v>
      </c>
      <c r="J57" s="10" t="n">
        <v>801.08</v>
      </c>
      <c r="K57" s="10" t="n">
        <f aca="false">J57-I57-H57</f>
        <v>370.9</v>
      </c>
    </row>
    <row r="58" customFormat="false" ht="23.25" hidden="false" customHeight="true" outlineLevel="0" collapsed="false">
      <c r="A58" s="26" t="s">
        <v>4</v>
      </c>
      <c r="B58" s="26" t="s">
        <v>95</v>
      </c>
      <c r="C58" s="27" t="s">
        <v>96</v>
      </c>
      <c r="D58" s="28" t="n">
        <v>20</v>
      </c>
      <c r="E58" s="10" t="n">
        <v>794.84</v>
      </c>
      <c r="F58" s="10" t="n">
        <v>99.35</v>
      </c>
      <c r="G58" s="10" t="n">
        <v>26.5</v>
      </c>
      <c r="H58" s="10" t="n">
        <v>81.52</v>
      </c>
      <c r="I58" s="10" t="n">
        <v>291</v>
      </c>
      <c r="J58" s="10" t="n">
        <v>643.1</v>
      </c>
      <c r="K58" s="10" t="n">
        <f aca="false">J58-I58-H58</f>
        <v>270.58</v>
      </c>
    </row>
    <row r="59" customFormat="false" ht="15" hidden="false" customHeight="true" outlineLevel="0" collapsed="false">
      <c r="A59" s="26" t="s">
        <v>4</v>
      </c>
      <c r="B59" s="26" t="s">
        <v>69</v>
      </c>
      <c r="C59" s="27" t="s">
        <v>70</v>
      </c>
      <c r="D59" s="28" t="n">
        <v>18</v>
      </c>
      <c r="E59" s="10" t="n">
        <v>449.91</v>
      </c>
      <c r="F59" s="10" t="n">
        <v>67.5</v>
      </c>
      <c r="G59" s="10" t="n">
        <v>11.5</v>
      </c>
      <c r="H59" s="10" t="n">
        <v>0.21</v>
      </c>
      <c r="I59" s="10" t="n">
        <v>94.68</v>
      </c>
      <c r="J59" s="10" t="n">
        <v>354.64</v>
      </c>
      <c r="K59" s="10" t="n">
        <f aca="false">J59-I59-H59</f>
        <v>259.75</v>
      </c>
    </row>
    <row r="60" customFormat="false" ht="23.25" hidden="false" customHeight="true" outlineLevel="0" collapsed="false">
      <c r="A60" s="26" t="s">
        <v>4</v>
      </c>
      <c r="B60" s="26" t="s">
        <v>81</v>
      </c>
      <c r="C60" s="27" t="s">
        <v>82</v>
      </c>
      <c r="D60" s="28" t="n">
        <v>16</v>
      </c>
      <c r="E60" s="10" t="n">
        <v>634.89</v>
      </c>
      <c r="F60" s="10" t="n">
        <v>84.35</v>
      </c>
      <c r="G60" s="10" t="n">
        <v>5.5</v>
      </c>
      <c r="H60" s="10" t="n">
        <v>0</v>
      </c>
      <c r="I60" s="10" t="n">
        <v>228.32</v>
      </c>
      <c r="J60" s="10" t="n">
        <v>522.62</v>
      </c>
      <c r="K60" s="10" t="n">
        <f aca="false">J60-I60-H60</f>
        <v>294.3</v>
      </c>
    </row>
    <row r="61" customFormat="false" ht="23.25" hidden="false" customHeight="true" outlineLevel="0" collapsed="false">
      <c r="A61" s="26" t="s">
        <v>4</v>
      </c>
      <c r="B61" s="26" t="s">
        <v>126</v>
      </c>
      <c r="C61" s="27" t="s">
        <v>127</v>
      </c>
      <c r="D61" s="28" t="n">
        <v>15</v>
      </c>
      <c r="E61" s="10" t="n">
        <v>679.86</v>
      </c>
      <c r="F61" s="10" t="n">
        <v>84.45</v>
      </c>
      <c r="G61" s="10" t="n">
        <v>5</v>
      </c>
      <c r="H61" s="10" t="n">
        <v>39.1</v>
      </c>
      <c r="I61" s="10" t="n">
        <v>276.72</v>
      </c>
      <c r="J61" s="10" t="n">
        <v>568.09</v>
      </c>
      <c r="K61" s="10" t="n">
        <f aca="false">J61-I61-H61</f>
        <v>252.27</v>
      </c>
    </row>
    <row r="62" customFormat="false" ht="23.25" hidden="false" customHeight="true" outlineLevel="0" collapsed="false">
      <c r="A62" s="26" t="s">
        <v>4</v>
      </c>
      <c r="B62" s="26" t="s">
        <v>128</v>
      </c>
      <c r="C62" s="27" t="s">
        <v>129</v>
      </c>
      <c r="D62" s="28" t="n">
        <v>13</v>
      </c>
      <c r="E62" s="10" t="n">
        <v>679.87</v>
      </c>
      <c r="F62" s="10" t="n">
        <v>84.8</v>
      </c>
      <c r="G62" s="10" t="n">
        <v>0</v>
      </c>
      <c r="H62" s="10" t="n">
        <v>0</v>
      </c>
      <c r="I62" s="10"/>
      <c r="J62" s="10" t="n">
        <v>572.89</v>
      </c>
      <c r="K62" s="10"/>
    </row>
    <row r="63" customFormat="false" ht="23.25" hidden="false" customHeight="true" outlineLevel="0" collapsed="false">
      <c r="A63" s="26" t="s">
        <v>4</v>
      </c>
      <c r="B63" s="26" t="s">
        <v>130</v>
      </c>
      <c r="C63" s="27" t="s">
        <v>131</v>
      </c>
      <c r="D63" s="28" t="n">
        <v>11</v>
      </c>
      <c r="E63" s="10" t="n">
        <v>519.9</v>
      </c>
      <c r="F63" s="10" t="n">
        <v>64.4</v>
      </c>
      <c r="G63" s="10" t="n">
        <v>2.5</v>
      </c>
      <c r="H63" s="10" t="n">
        <v>63.33</v>
      </c>
      <c r="I63" s="10" t="n">
        <v>202.93</v>
      </c>
      <c r="J63" s="10" t="n">
        <v>436.07</v>
      </c>
      <c r="K63" s="10" t="n">
        <f aca="false">J63-I63-H63</f>
        <v>169.81</v>
      </c>
    </row>
    <row r="64" customFormat="false" ht="15" hidden="false" customHeight="true" outlineLevel="0" collapsed="false">
      <c r="A64" s="26" t="s">
        <v>4</v>
      </c>
      <c r="B64" s="26" t="s">
        <v>91</v>
      </c>
      <c r="C64" s="27" t="s">
        <v>92</v>
      </c>
      <c r="D64" s="28" t="n">
        <v>11</v>
      </c>
      <c r="E64" s="10" t="n">
        <v>439.91</v>
      </c>
      <c r="F64" s="10" t="n">
        <v>56.7</v>
      </c>
      <c r="G64" s="10" t="n">
        <v>0</v>
      </c>
      <c r="H64" s="10" t="n">
        <v>23.32</v>
      </c>
      <c r="I64" s="10" t="n">
        <v>141.13</v>
      </c>
      <c r="J64" s="10" t="n">
        <v>368.43</v>
      </c>
      <c r="K64" s="10" t="n">
        <f aca="false">J64-I64-H64</f>
        <v>203.98</v>
      </c>
    </row>
    <row r="65" customFormat="false" ht="23.25" hidden="false" customHeight="true" outlineLevel="0" collapsed="false">
      <c r="A65" s="26" t="s">
        <v>4</v>
      </c>
      <c r="B65" s="26" t="s">
        <v>132</v>
      </c>
      <c r="C65" s="27" t="s">
        <v>133</v>
      </c>
      <c r="D65" s="28" t="n">
        <v>10</v>
      </c>
      <c r="E65" s="10" t="n">
        <v>474.9</v>
      </c>
      <c r="F65" s="10" t="n">
        <v>58.85</v>
      </c>
      <c r="G65" s="10" t="n">
        <v>0</v>
      </c>
      <c r="H65" s="10" t="n">
        <v>12.08</v>
      </c>
      <c r="I65" s="10" t="n">
        <v>184.48</v>
      </c>
      <c r="J65" s="10" t="n">
        <v>400</v>
      </c>
      <c r="K65" s="10" t="n">
        <f aca="false">J65-I65-H65</f>
        <v>203.44</v>
      </c>
    </row>
    <row r="66" customFormat="false" ht="23.25" hidden="false" customHeight="true" outlineLevel="0" collapsed="false">
      <c r="A66" s="26" t="s">
        <v>4</v>
      </c>
      <c r="B66" s="26" t="s">
        <v>93</v>
      </c>
      <c r="C66" s="27" t="s">
        <v>94</v>
      </c>
      <c r="D66" s="28" t="n">
        <v>9</v>
      </c>
      <c r="E66" s="10" t="n">
        <v>384.92</v>
      </c>
      <c r="F66" s="10" t="n">
        <v>49.1</v>
      </c>
      <c r="G66" s="10" t="n">
        <v>2.5</v>
      </c>
      <c r="H66" s="10" t="n">
        <v>12.7</v>
      </c>
      <c r="I66" s="10" t="n">
        <v>109.35</v>
      </c>
      <c r="J66" s="10" t="n">
        <v>320.23</v>
      </c>
      <c r="K66" s="10" t="n">
        <f aca="false">J66-I66-H66</f>
        <v>198.18</v>
      </c>
    </row>
    <row r="67" customFormat="false" ht="23.25" hidden="false" customHeight="true" outlineLevel="0" collapsed="false">
      <c r="A67" s="26" t="s">
        <v>4</v>
      </c>
      <c r="B67" s="26" t="s">
        <v>134</v>
      </c>
      <c r="C67" s="27" t="s">
        <v>135</v>
      </c>
      <c r="D67" s="28" t="n">
        <v>8</v>
      </c>
      <c r="E67" s="10" t="n">
        <v>309.94</v>
      </c>
      <c r="F67" s="10" t="n">
        <v>38.75</v>
      </c>
      <c r="G67" s="10" t="n">
        <v>0</v>
      </c>
      <c r="H67" s="10" t="n">
        <v>0</v>
      </c>
      <c r="I67" s="10" t="n">
        <v>147.58</v>
      </c>
      <c r="J67" s="10" t="n">
        <v>261.18</v>
      </c>
      <c r="K67" s="10" t="n">
        <f aca="false">J67-I67-H67</f>
        <v>113.6</v>
      </c>
    </row>
    <row r="68" customFormat="false" ht="21.75" hidden="false" customHeight="true" outlineLevel="0" collapsed="false">
      <c r="A68" s="12" t="s">
        <v>136</v>
      </c>
      <c r="B68" s="29"/>
      <c r="C68" s="29"/>
      <c r="D68" s="30" t="n">
        <f aca="false">SUM(D37:D67)</f>
        <v>13557</v>
      </c>
      <c r="E68" s="31" t="n">
        <f aca="false">SUM(E37:E67)</f>
        <v>334985.48</v>
      </c>
      <c r="F68" s="31" t="n">
        <f aca="false">SUM(F37:F67)</f>
        <v>57290.31</v>
      </c>
      <c r="G68" s="31" t="n">
        <f aca="false">SUM(G37:G67)</f>
        <v>27902.05</v>
      </c>
      <c r="H68" s="31" t="n">
        <f aca="false">SUM(H37:H67)</f>
        <v>89412.84</v>
      </c>
      <c r="I68" s="31" t="n">
        <f aca="false">SUM(I37:I67)</f>
        <v>97334.68</v>
      </c>
      <c r="J68" s="31" t="n">
        <f aca="false">SUM(J37:J67)</f>
        <v>241804.84</v>
      </c>
      <c r="K68" s="31" t="n">
        <f aca="false">SUM(K37:K67)</f>
        <v>54632.39</v>
      </c>
    </row>
    <row r="69" customFormat="false" ht="34.5" hidden="false" customHeight="true" outlineLevel="0" collapsed="false">
      <c r="A69" s="26" t="s">
        <v>5</v>
      </c>
      <c r="B69" s="26" t="s">
        <v>48</v>
      </c>
      <c r="C69" s="27" t="s">
        <v>49</v>
      </c>
      <c r="D69" s="28" t="n">
        <v>8155</v>
      </c>
      <c r="E69" s="10" t="n">
        <v>158964.94</v>
      </c>
      <c r="F69" s="10" t="n">
        <v>30340.07</v>
      </c>
      <c r="G69" s="10" t="n">
        <v>18106.5</v>
      </c>
      <c r="H69" s="10" t="n">
        <v>43446.67</v>
      </c>
      <c r="I69" s="10" t="n">
        <v>44036.18</v>
      </c>
      <c r="J69" s="10" t="n">
        <v>107003.37</v>
      </c>
      <c r="K69" s="10" t="n">
        <f aca="false">J69-I69-H69</f>
        <v>19520.52</v>
      </c>
    </row>
    <row r="70" customFormat="false" ht="23.25" hidden="false" customHeight="true" outlineLevel="0" collapsed="false">
      <c r="A70" s="26" t="s">
        <v>5</v>
      </c>
      <c r="B70" s="26" t="s">
        <v>50</v>
      </c>
      <c r="C70" s="27" t="s">
        <v>51</v>
      </c>
      <c r="D70" s="28" t="n">
        <v>2272</v>
      </c>
      <c r="E70" s="10" t="n">
        <v>50812.55</v>
      </c>
      <c r="F70" s="10" t="n">
        <v>9498.29</v>
      </c>
      <c r="G70" s="10" t="n">
        <v>4297.55</v>
      </c>
      <c r="H70" s="10" t="n">
        <v>13597.02</v>
      </c>
      <c r="I70" s="10" t="n">
        <v>13231.22</v>
      </c>
      <c r="J70" s="10" t="n">
        <v>35839.41</v>
      </c>
      <c r="K70" s="10" t="n">
        <f aca="false">J70-I70-H70</f>
        <v>9011.17</v>
      </c>
    </row>
    <row r="71" customFormat="false" ht="23.25" hidden="false" customHeight="true" outlineLevel="0" collapsed="false">
      <c r="A71" s="26" t="s">
        <v>5</v>
      </c>
      <c r="B71" s="26" t="s">
        <v>54</v>
      </c>
      <c r="C71" s="27" t="s">
        <v>55</v>
      </c>
      <c r="D71" s="28" t="n">
        <v>1758</v>
      </c>
      <c r="E71" s="10" t="n">
        <v>41544.21</v>
      </c>
      <c r="F71" s="10" t="n">
        <v>7899.75</v>
      </c>
      <c r="G71" s="10" t="n">
        <v>4325.38</v>
      </c>
      <c r="H71" s="10" t="n">
        <v>10789.68</v>
      </c>
      <c r="I71" s="10" t="n">
        <v>9493.38</v>
      </c>
      <c r="J71" s="10" t="n">
        <v>28386.6</v>
      </c>
      <c r="K71" s="10" t="n">
        <f aca="false">J71-I71-H71</f>
        <v>8103.54</v>
      </c>
    </row>
    <row r="72" customFormat="false" ht="23.25" hidden="false" customHeight="true" outlineLevel="0" collapsed="false">
      <c r="A72" s="26" t="s">
        <v>5</v>
      </c>
      <c r="B72" s="26" t="s">
        <v>56</v>
      </c>
      <c r="C72" s="27" t="s">
        <v>57</v>
      </c>
      <c r="D72" s="28" t="n">
        <v>631</v>
      </c>
      <c r="E72" s="10" t="n">
        <v>27029.44</v>
      </c>
      <c r="F72" s="10" t="n">
        <v>3973.72</v>
      </c>
      <c r="G72" s="10" t="n">
        <v>1265.5</v>
      </c>
      <c r="H72" s="10" t="n">
        <v>2847.83</v>
      </c>
      <c r="I72" s="10" t="n">
        <v>11614.63</v>
      </c>
      <c r="J72" s="10" t="n">
        <v>20989.21</v>
      </c>
      <c r="K72" s="10" t="n">
        <f aca="false">J72-I72-H72</f>
        <v>6526.75</v>
      </c>
    </row>
    <row r="73" customFormat="false" ht="15" hidden="false" customHeight="true" outlineLevel="0" collapsed="false">
      <c r="A73" s="26" t="s">
        <v>5</v>
      </c>
      <c r="B73" s="26" t="s">
        <v>50</v>
      </c>
      <c r="C73" s="27" t="s">
        <v>137</v>
      </c>
      <c r="D73" s="28" t="n">
        <v>449</v>
      </c>
      <c r="E73" s="10" t="n">
        <v>19615.64</v>
      </c>
      <c r="F73" s="10" t="n">
        <v>3203.02</v>
      </c>
      <c r="G73" s="10" t="n">
        <v>2004.75</v>
      </c>
      <c r="H73" s="10" t="n">
        <v>0</v>
      </c>
      <c r="I73" s="10" t="n">
        <v>2614.8</v>
      </c>
      <c r="J73" s="10" t="n">
        <v>13949.63</v>
      </c>
      <c r="K73" s="10" t="n">
        <f aca="false">J73-I73-H73</f>
        <v>11334.83</v>
      </c>
    </row>
    <row r="74" customFormat="false" ht="15" hidden="false" customHeight="true" outlineLevel="0" collapsed="false">
      <c r="A74" s="26" t="s">
        <v>5</v>
      </c>
      <c r="B74" s="26" t="s">
        <v>58</v>
      </c>
      <c r="C74" s="27" t="s">
        <v>59</v>
      </c>
      <c r="D74" s="28" t="n">
        <v>293</v>
      </c>
      <c r="E74" s="10" t="n">
        <v>12903.36</v>
      </c>
      <c r="F74" s="10" t="n">
        <v>1679.29</v>
      </c>
      <c r="G74" s="10" t="n">
        <v>722</v>
      </c>
      <c r="H74" s="10" t="n">
        <v>1623.17</v>
      </c>
      <c r="I74" s="10" t="n">
        <v>4019.02</v>
      </c>
      <c r="J74" s="10" t="n">
        <v>10061.2</v>
      </c>
      <c r="K74" s="10" t="n">
        <f aca="false">J74-I74-H74</f>
        <v>4419.01</v>
      </c>
    </row>
    <row r="75" customFormat="false" ht="23.25" hidden="false" customHeight="true" outlineLevel="0" collapsed="false">
      <c r="A75" s="26" t="s">
        <v>5</v>
      </c>
      <c r="B75" s="26" t="s">
        <v>60</v>
      </c>
      <c r="C75" s="27" t="s">
        <v>61</v>
      </c>
      <c r="D75" s="28" t="n">
        <v>131</v>
      </c>
      <c r="E75" s="10" t="n">
        <v>5570.86</v>
      </c>
      <c r="F75" s="10" t="n">
        <v>831.04</v>
      </c>
      <c r="G75" s="10" t="n">
        <v>271.5</v>
      </c>
      <c r="H75" s="10" t="n">
        <v>525.16</v>
      </c>
      <c r="I75" s="10" t="n">
        <v>2030.97</v>
      </c>
      <c r="J75" s="10" t="n">
        <v>4302.27</v>
      </c>
      <c r="K75" s="10" t="n">
        <f aca="false">J75-I75-H75</f>
        <v>1746.14</v>
      </c>
    </row>
    <row r="76" customFormat="false" ht="23.25" hidden="false" customHeight="true" outlineLevel="0" collapsed="false">
      <c r="A76" s="26" t="s">
        <v>5</v>
      </c>
      <c r="B76" s="26" t="s">
        <v>108</v>
      </c>
      <c r="C76" s="27" t="s">
        <v>109</v>
      </c>
      <c r="D76" s="28" t="n">
        <v>117</v>
      </c>
      <c r="E76" s="10" t="n">
        <v>5344.96</v>
      </c>
      <c r="F76" s="10" t="n">
        <v>786.07</v>
      </c>
      <c r="G76" s="10" t="n">
        <v>93.5</v>
      </c>
      <c r="H76" s="10" t="n">
        <v>213.72</v>
      </c>
      <c r="I76" s="10" t="n">
        <v>2099.04</v>
      </c>
      <c r="J76" s="10" t="n">
        <v>4304.28</v>
      </c>
      <c r="K76" s="10" t="n">
        <f aca="false">J76-I76-H76</f>
        <v>1991.52</v>
      </c>
    </row>
    <row r="77" customFormat="false" ht="15" hidden="false" customHeight="true" outlineLevel="0" collapsed="false">
      <c r="A77" s="26" t="s">
        <v>5</v>
      </c>
      <c r="B77" s="26" t="s">
        <v>110</v>
      </c>
      <c r="C77" s="27" t="s">
        <v>111</v>
      </c>
      <c r="D77" s="28" t="n">
        <v>112</v>
      </c>
      <c r="E77" s="10" t="n">
        <v>6418.93</v>
      </c>
      <c r="F77" s="10" t="n">
        <v>867.13</v>
      </c>
      <c r="G77" s="10" t="n">
        <v>21</v>
      </c>
      <c r="H77" s="10" t="n">
        <v>198.08</v>
      </c>
      <c r="I77" s="10" t="n">
        <v>1489.23</v>
      </c>
      <c r="J77" s="10" t="n">
        <v>5325.47</v>
      </c>
      <c r="K77" s="10" t="n">
        <f aca="false">J77-I77-H77</f>
        <v>3638.16</v>
      </c>
    </row>
    <row r="78" customFormat="false" ht="23.25" hidden="false" customHeight="true" outlineLevel="0" collapsed="false">
      <c r="A78" s="26" t="s">
        <v>5</v>
      </c>
      <c r="B78" s="26" t="s">
        <v>62</v>
      </c>
      <c r="C78" s="27" t="s">
        <v>63</v>
      </c>
      <c r="D78" s="28" t="n">
        <v>81</v>
      </c>
      <c r="E78" s="10" t="n">
        <v>3306.04</v>
      </c>
      <c r="F78" s="10" t="n">
        <v>430.97</v>
      </c>
      <c r="G78" s="10" t="n">
        <v>118.87</v>
      </c>
      <c r="H78" s="10" t="n">
        <v>183.43</v>
      </c>
      <c r="I78" s="10" t="n">
        <v>1023.03</v>
      </c>
      <c r="J78" s="10" t="n">
        <v>2636.88</v>
      </c>
      <c r="K78" s="10" t="n">
        <f aca="false">J78-I78-H78</f>
        <v>1430.42</v>
      </c>
    </row>
    <row r="79" customFormat="false" ht="23.25" hidden="false" customHeight="true" outlineLevel="0" collapsed="false">
      <c r="A79" s="26" t="s">
        <v>5</v>
      </c>
      <c r="B79" s="26" t="s">
        <v>73</v>
      </c>
      <c r="C79" s="27" t="s">
        <v>74</v>
      </c>
      <c r="D79" s="28" t="n">
        <v>68</v>
      </c>
      <c r="E79" s="10" t="n">
        <v>2816.49</v>
      </c>
      <c r="F79" s="10" t="n">
        <v>402.93</v>
      </c>
      <c r="G79" s="10" t="n">
        <v>74</v>
      </c>
      <c r="H79" s="10" t="n">
        <v>138.63</v>
      </c>
      <c r="I79" s="10" t="n">
        <v>826.2</v>
      </c>
      <c r="J79" s="10" t="n">
        <v>2251.68</v>
      </c>
      <c r="K79" s="10" t="n">
        <f aca="false">J79-I79-H79</f>
        <v>1286.85</v>
      </c>
    </row>
    <row r="80" customFormat="false" ht="15" hidden="false" customHeight="true" outlineLevel="0" collapsed="false">
      <c r="A80" s="26" t="s">
        <v>5</v>
      </c>
      <c r="B80" s="26" t="s">
        <v>87</v>
      </c>
      <c r="C80" s="27" t="s">
        <v>88</v>
      </c>
      <c r="D80" s="28" t="n">
        <v>58</v>
      </c>
      <c r="E80" s="10" t="n">
        <v>324</v>
      </c>
      <c r="F80" s="10" t="n">
        <v>223.61</v>
      </c>
      <c r="G80" s="10" t="n">
        <v>0</v>
      </c>
      <c r="H80" s="10" t="n">
        <v>0</v>
      </c>
      <c r="I80" s="10"/>
      <c r="J80" s="10" t="n">
        <v>97.2</v>
      </c>
      <c r="K80" s="10"/>
    </row>
    <row r="81" customFormat="false" ht="23.25" hidden="false" customHeight="true" outlineLevel="0" collapsed="false">
      <c r="A81" s="26" t="s">
        <v>5</v>
      </c>
      <c r="B81" s="26" t="s">
        <v>71</v>
      </c>
      <c r="C81" s="27" t="s">
        <v>72</v>
      </c>
      <c r="D81" s="28" t="n">
        <v>42</v>
      </c>
      <c r="E81" s="10" t="n">
        <v>1656.66</v>
      </c>
      <c r="F81" s="10" t="n">
        <v>245.42</v>
      </c>
      <c r="G81" s="10" t="n">
        <v>80</v>
      </c>
      <c r="H81" s="10" t="n">
        <v>0</v>
      </c>
      <c r="I81" s="10" t="n">
        <v>510.3</v>
      </c>
      <c r="J81" s="10" t="n">
        <v>1284.59</v>
      </c>
      <c r="K81" s="10" t="n">
        <f aca="false">J81-I81-H81</f>
        <v>774.29</v>
      </c>
    </row>
    <row r="82" customFormat="false" ht="15" hidden="false" customHeight="true" outlineLevel="0" collapsed="false">
      <c r="A82" s="26" t="s">
        <v>5</v>
      </c>
      <c r="B82" s="26" t="s">
        <v>91</v>
      </c>
      <c r="C82" s="27" t="s">
        <v>92</v>
      </c>
      <c r="D82" s="28" t="n">
        <v>19</v>
      </c>
      <c r="E82" s="10" t="n">
        <v>858.82</v>
      </c>
      <c r="F82" s="10" t="n">
        <v>122.55</v>
      </c>
      <c r="G82" s="10" t="n">
        <v>10</v>
      </c>
      <c r="H82" s="10" t="n">
        <v>59.95</v>
      </c>
      <c r="I82" s="10" t="n">
        <v>243.77</v>
      </c>
      <c r="J82" s="10" t="n">
        <v>698.81</v>
      </c>
      <c r="K82" s="10" t="n">
        <f aca="false">J82-I82-H82</f>
        <v>395.09</v>
      </c>
    </row>
    <row r="83" customFormat="false" ht="23.25" hidden="false" customHeight="true" outlineLevel="0" collapsed="false">
      <c r="A83" s="26" t="s">
        <v>5</v>
      </c>
      <c r="B83" s="26" t="s">
        <v>134</v>
      </c>
      <c r="C83" s="27" t="s">
        <v>135</v>
      </c>
      <c r="D83" s="28" t="n">
        <v>15</v>
      </c>
      <c r="E83" s="10" t="n">
        <v>764.85</v>
      </c>
      <c r="F83" s="10" t="n">
        <v>110.93</v>
      </c>
      <c r="G83" s="10" t="n">
        <v>0</v>
      </c>
      <c r="H83" s="10" t="n">
        <v>0</v>
      </c>
      <c r="I83" s="10" t="n">
        <v>276.72</v>
      </c>
      <c r="J83" s="10" t="n">
        <v>630.42</v>
      </c>
      <c r="K83" s="10" t="n">
        <f aca="false">J83-I83-H83</f>
        <v>353.7</v>
      </c>
    </row>
    <row r="84" customFormat="false" ht="23.25" hidden="false" customHeight="true" outlineLevel="0" collapsed="false">
      <c r="A84" s="26" t="s">
        <v>5</v>
      </c>
      <c r="B84" s="26" t="s">
        <v>124</v>
      </c>
      <c r="C84" s="27" t="s">
        <v>125</v>
      </c>
      <c r="D84" s="28" t="n">
        <v>15</v>
      </c>
      <c r="E84" s="10" t="n">
        <v>648.86</v>
      </c>
      <c r="F84" s="10" t="n">
        <v>82.06</v>
      </c>
      <c r="G84" s="10" t="n">
        <v>2.5</v>
      </c>
      <c r="H84" s="10" t="n">
        <v>33.65</v>
      </c>
      <c r="I84" s="10" t="n">
        <v>276.72</v>
      </c>
      <c r="J84" s="10" t="n">
        <v>539.91</v>
      </c>
      <c r="K84" s="10" t="n">
        <f aca="false">J84-I84-H84</f>
        <v>229.54</v>
      </c>
    </row>
    <row r="85" customFormat="false" ht="23.25" hidden="false" customHeight="true" outlineLevel="0" collapsed="false">
      <c r="A85" s="26" t="s">
        <v>5</v>
      </c>
      <c r="B85" s="26" t="s">
        <v>93</v>
      </c>
      <c r="C85" s="27" t="s">
        <v>94</v>
      </c>
      <c r="D85" s="28" t="n">
        <v>13</v>
      </c>
      <c r="E85" s="10" t="n">
        <v>622.87</v>
      </c>
      <c r="F85" s="10" t="n">
        <v>77.12</v>
      </c>
      <c r="G85" s="10" t="n">
        <v>5</v>
      </c>
      <c r="H85" s="10" t="n">
        <v>21.3</v>
      </c>
      <c r="I85" s="10" t="n">
        <v>157.95</v>
      </c>
      <c r="J85" s="10" t="n">
        <v>517.98</v>
      </c>
      <c r="K85" s="10" t="n">
        <f aca="false">J85-I85-H85</f>
        <v>338.73</v>
      </c>
    </row>
    <row r="86" customFormat="false" ht="23.25" hidden="false" customHeight="true" outlineLevel="0" collapsed="false">
      <c r="A86" s="26" t="s">
        <v>5</v>
      </c>
      <c r="B86" s="26" t="s">
        <v>95</v>
      </c>
      <c r="C86" s="27" t="s">
        <v>96</v>
      </c>
      <c r="D86" s="28" t="n">
        <v>13</v>
      </c>
      <c r="E86" s="10" t="n">
        <v>489.9</v>
      </c>
      <c r="F86" s="10" t="n">
        <v>65.2</v>
      </c>
      <c r="G86" s="10" t="n">
        <v>12.5</v>
      </c>
      <c r="H86" s="10" t="n">
        <v>66.89</v>
      </c>
      <c r="I86" s="10" t="n">
        <v>189.15</v>
      </c>
      <c r="J86" s="10" t="n">
        <v>394.49</v>
      </c>
      <c r="K86" s="10" t="n">
        <f aca="false">J86-I86-H86</f>
        <v>138.45</v>
      </c>
    </row>
    <row r="87" customFormat="false" ht="23.25" hidden="false" customHeight="true" outlineLevel="0" collapsed="false">
      <c r="A87" s="26" t="s">
        <v>5</v>
      </c>
      <c r="B87" s="26" t="s">
        <v>126</v>
      </c>
      <c r="C87" s="27" t="s">
        <v>127</v>
      </c>
      <c r="D87" s="28" t="n">
        <v>11</v>
      </c>
      <c r="E87" s="10" t="n">
        <v>523.89</v>
      </c>
      <c r="F87" s="10" t="n">
        <v>75</v>
      </c>
      <c r="G87" s="10" t="n">
        <v>2.5</v>
      </c>
      <c r="H87" s="10" t="n">
        <v>31.92</v>
      </c>
      <c r="I87" s="10" t="n">
        <v>202.93</v>
      </c>
      <c r="J87" s="10" t="n">
        <v>430.43</v>
      </c>
      <c r="K87" s="10" t="n">
        <f aca="false">J87-I87-H87</f>
        <v>195.58</v>
      </c>
    </row>
    <row r="88" customFormat="false" ht="15" hidden="false" customHeight="true" outlineLevel="0" collapsed="false">
      <c r="A88" s="26" t="s">
        <v>5</v>
      </c>
      <c r="B88" s="26" t="s">
        <v>75</v>
      </c>
      <c r="C88" s="27" t="s">
        <v>76</v>
      </c>
      <c r="D88" s="28" t="n">
        <v>11</v>
      </c>
      <c r="E88" s="10" t="n">
        <v>134.75</v>
      </c>
      <c r="F88" s="10" t="n">
        <v>23.35</v>
      </c>
      <c r="G88" s="10" t="n">
        <v>5.52</v>
      </c>
      <c r="H88" s="10" t="n">
        <v>0.23</v>
      </c>
      <c r="I88" s="10" t="n">
        <v>48.62</v>
      </c>
      <c r="J88" s="10" t="n">
        <v>102.51</v>
      </c>
      <c r="K88" s="10" t="n">
        <f aca="false">J88-I88-H88</f>
        <v>53.66</v>
      </c>
    </row>
    <row r="89" customFormat="false" ht="23.25" hidden="false" customHeight="true" outlineLevel="0" collapsed="false">
      <c r="A89" s="26" t="s">
        <v>5</v>
      </c>
      <c r="B89" s="26" t="s">
        <v>130</v>
      </c>
      <c r="C89" s="27" t="s">
        <v>131</v>
      </c>
      <c r="D89" s="28" t="n">
        <v>8</v>
      </c>
      <c r="E89" s="10" t="n">
        <v>372.93</v>
      </c>
      <c r="F89" s="10" t="n">
        <v>46.08</v>
      </c>
      <c r="G89" s="10" t="n">
        <v>2.75</v>
      </c>
      <c r="H89" s="10" t="n">
        <v>58.11</v>
      </c>
      <c r="I89" s="10" t="n">
        <v>147.58</v>
      </c>
      <c r="J89" s="10" t="n">
        <v>310.61</v>
      </c>
      <c r="K89" s="10" t="n">
        <f aca="false">J89-I89-H89</f>
        <v>104.92</v>
      </c>
    </row>
    <row r="90" customFormat="false" ht="23.25" hidden="false" customHeight="true" outlineLevel="0" collapsed="false">
      <c r="A90" s="26" t="s">
        <v>5</v>
      </c>
      <c r="B90" s="26" t="s">
        <v>132</v>
      </c>
      <c r="C90" s="27" t="s">
        <v>133</v>
      </c>
      <c r="D90" s="28" t="n">
        <v>7</v>
      </c>
      <c r="E90" s="10" t="n">
        <v>323.93</v>
      </c>
      <c r="F90" s="10" t="n">
        <v>47.98</v>
      </c>
      <c r="G90" s="10" t="n">
        <v>2.5</v>
      </c>
      <c r="H90" s="10" t="n">
        <v>18.05</v>
      </c>
      <c r="I90" s="10" t="n">
        <v>129.14</v>
      </c>
      <c r="J90" s="10" t="n">
        <v>264.51</v>
      </c>
      <c r="K90" s="10" t="n">
        <f aca="false">J90-I90-H90</f>
        <v>117.32</v>
      </c>
    </row>
    <row r="91" customFormat="false" ht="23.25" hidden="false" customHeight="true" outlineLevel="0" collapsed="false">
      <c r="A91" s="26" t="s">
        <v>5</v>
      </c>
      <c r="B91" s="26" t="s">
        <v>112</v>
      </c>
      <c r="C91" s="27" t="s">
        <v>113</v>
      </c>
      <c r="D91" s="28" t="n">
        <v>6</v>
      </c>
      <c r="E91" s="10" t="n">
        <v>229.95</v>
      </c>
      <c r="F91" s="10" t="n">
        <v>28.95</v>
      </c>
      <c r="G91" s="10" t="n">
        <v>7.5</v>
      </c>
      <c r="H91" s="10" t="n">
        <v>0.62</v>
      </c>
      <c r="I91" s="10" t="n">
        <v>110.69</v>
      </c>
      <c r="J91" s="10" t="n">
        <v>185.16</v>
      </c>
      <c r="K91" s="10" t="n">
        <f aca="false">J91-I91-H91</f>
        <v>73.85</v>
      </c>
    </row>
    <row r="92" customFormat="false" ht="15" hidden="false" customHeight="true" outlineLevel="0" collapsed="false">
      <c r="A92" s="26" t="s">
        <v>5</v>
      </c>
      <c r="B92" s="26" t="s">
        <v>60</v>
      </c>
      <c r="C92" s="27" t="s">
        <v>138</v>
      </c>
      <c r="D92" s="28" t="n">
        <v>4</v>
      </c>
      <c r="E92" s="10" t="n">
        <v>319.96</v>
      </c>
      <c r="F92" s="10" t="n">
        <v>47.96</v>
      </c>
      <c r="G92" s="10" t="n">
        <v>0</v>
      </c>
      <c r="H92" s="10" t="n">
        <v>0</v>
      </c>
      <c r="I92" s="10" t="n">
        <v>73.64</v>
      </c>
      <c r="J92" s="10" t="n">
        <v>263.35</v>
      </c>
      <c r="K92" s="10" t="n">
        <f aca="false">J92-I92-H92</f>
        <v>189.71</v>
      </c>
    </row>
    <row r="93" customFormat="false" ht="15" hidden="false" customHeight="true" outlineLevel="0" collapsed="false">
      <c r="A93" s="26" t="s">
        <v>5</v>
      </c>
      <c r="B93" s="26" t="s">
        <v>73</v>
      </c>
      <c r="C93" s="27" t="s">
        <v>139</v>
      </c>
      <c r="D93" s="28" t="n">
        <v>4</v>
      </c>
      <c r="E93" s="10" t="n">
        <v>319.96</v>
      </c>
      <c r="F93" s="10" t="n">
        <v>49.16</v>
      </c>
      <c r="G93" s="10" t="n">
        <v>0</v>
      </c>
      <c r="H93" s="10" t="n">
        <v>0</v>
      </c>
      <c r="I93" s="10" t="n">
        <v>48.6</v>
      </c>
      <c r="J93" s="10" t="n">
        <v>262.19</v>
      </c>
      <c r="K93" s="10" t="n">
        <f aca="false">J93-I93-H93</f>
        <v>213.59</v>
      </c>
    </row>
    <row r="94" customFormat="false" ht="23.25" hidden="false" customHeight="true" outlineLevel="0" collapsed="false">
      <c r="A94" s="26" t="s">
        <v>5</v>
      </c>
      <c r="B94" s="26" t="s">
        <v>140</v>
      </c>
      <c r="C94" s="27" t="s">
        <v>141</v>
      </c>
      <c r="D94" s="28" t="n">
        <v>3</v>
      </c>
      <c r="E94" s="10" t="n">
        <v>145.97</v>
      </c>
      <c r="F94" s="10" t="n">
        <v>21.76</v>
      </c>
      <c r="G94" s="10" t="n">
        <v>0</v>
      </c>
      <c r="H94" s="10" t="n">
        <v>0</v>
      </c>
      <c r="I94" s="10" t="n">
        <v>55.34</v>
      </c>
      <c r="J94" s="10" t="n">
        <v>120.26</v>
      </c>
      <c r="K94" s="10" t="n">
        <f aca="false">J94-I94-H94</f>
        <v>64.92</v>
      </c>
    </row>
    <row r="95" customFormat="false" ht="15" hidden="false" customHeight="true" outlineLevel="0" collapsed="false">
      <c r="A95" s="26" t="s">
        <v>5</v>
      </c>
      <c r="B95" s="26" t="s">
        <v>98</v>
      </c>
      <c r="C95" s="27" t="s">
        <v>99</v>
      </c>
      <c r="D95" s="28" t="n">
        <v>3</v>
      </c>
      <c r="E95" s="10" t="n">
        <v>0</v>
      </c>
      <c r="F95" s="10" t="n">
        <v>0</v>
      </c>
      <c r="G95" s="10" t="n">
        <v>0</v>
      </c>
      <c r="H95" s="10" t="n">
        <v>0</v>
      </c>
      <c r="I95" s="10" t="n">
        <v>29.7</v>
      </c>
      <c r="J95" s="10" t="n">
        <v>0</v>
      </c>
      <c r="K95" s="10" t="n">
        <f aca="false">J95-I95-H95</f>
        <v>-29.7</v>
      </c>
    </row>
    <row r="96" customFormat="false" ht="23.25" hidden="false" customHeight="true" outlineLevel="0" collapsed="false">
      <c r="A96" s="26" t="s">
        <v>5</v>
      </c>
      <c r="B96" s="26" t="s">
        <v>114</v>
      </c>
      <c r="C96" s="27" t="s">
        <v>115</v>
      </c>
      <c r="D96" s="28" t="n">
        <v>2</v>
      </c>
      <c r="E96" s="10" t="n">
        <v>109.98</v>
      </c>
      <c r="F96" s="10" t="n">
        <v>13.2</v>
      </c>
      <c r="G96" s="10" t="n">
        <v>0</v>
      </c>
      <c r="H96" s="10" t="n">
        <v>0.21</v>
      </c>
      <c r="I96" s="10" t="n">
        <v>28.54</v>
      </c>
      <c r="J96" s="10" t="n">
        <v>93.44</v>
      </c>
      <c r="K96" s="10" t="n">
        <f aca="false">J96-I96-H96</f>
        <v>64.69</v>
      </c>
    </row>
    <row r="97" customFormat="false" ht="23.25" hidden="false" customHeight="true" outlineLevel="0" collapsed="false">
      <c r="A97" s="26" t="s">
        <v>5</v>
      </c>
      <c r="B97" s="26" t="s">
        <v>122</v>
      </c>
      <c r="C97" s="27" t="s">
        <v>123</v>
      </c>
      <c r="D97" s="28" t="n">
        <v>2</v>
      </c>
      <c r="E97" s="10" t="n">
        <v>104.98</v>
      </c>
      <c r="F97" s="10" t="n">
        <v>13.1</v>
      </c>
      <c r="G97" s="10" t="n">
        <v>0</v>
      </c>
      <c r="H97" s="10" t="n">
        <v>0.21</v>
      </c>
      <c r="I97" s="10" t="n">
        <v>36.87</v>
      </c>
      <c r="J97" s="10" t="n">
        <v>88.35</v>
      </c>
      <c r="K97" s="10" t="n">
        <f aca="false">J97-I97-H97</f>
        <v>51.27</v>
      </c>
    </row>
    <row r="98" customFormat="false" ht="23.25" hidden="false" customHeight="true" outlineLevel="0" collapsed="false">
      <c r="A98" s="26" t="s">
        <v>5</v>
      </c>
      <c r="B98" s="26" t="s">
        <v>142</v>
      </c>
      <c r="C98" s="27" t="s">
        <v>143</v>
      </c>
      <c r="D98" s="28" t="n">
        <v>2</v>
      </c>
      <c r="E98" s="10" t="n">
        <v>60</v>
      </c>
      <c r="F98" s="10" t="n">
        <v>7.8</v>
      </c>
      <c r="G98" s="10" t="n">
        <v>0</v>
      </c>
      <c r="H98" s="10" t="n">
        <v>0</v>
      </c>
      <c r="I98" s="10" t="n">
        <v>20</v>
      </c>
      <c r="J98" s="10" t="n">
        <v>49.81</v>
      </c>
      <c r="K98" s="10" t="n">
        <f aca="false">J98-I98-H98</f>
        <v>29.81</v>
      </c>
    </row>
    <row r="99" customFormat="false" ht="34.5" hidden="false" customHeight="true" outlineLevel="0" collapsed="false">
      <c r="A99" s="26" t="s">
        <v>5</v>
      </c>
      <c r="B99" s="26" t="s">
        <v>116</v>
      </c>
      <c r="C99" s="27" t="s">
        <v>117</v>
      </c>
      <c r="D99" s="28" t="n">
        <v>2</v>
      </c>
      <c r="E99" s="10" t="n">
        <v>37.98</v>
      </c>
      <c r="F99" s="10" t="n">
        <v>5.28</v>
      </c>
      <c r="G99" s="10" t="n">
        <v>0</v>
      </c>
      <c r="H99" s="10" t="n">
        <v>0</v>
      </c>
      <c r="I99" s="10" t="n">
        <v>14.02</v>
      </c>
      <c r="J99" s="10" t="n">
        <v>31.66</v>
      </c>
      <c r="K99" s="10" t="n">
        <f aca="false">J99-I99-H99</f>
        <v>17.64</v>
      </c>
    </row>
    <row r="100" customFormat="false" ht="15" hidden="false" customHeight="true" outlineLevel="0" collapsed="false">
      <c r="A100" s="26" t="s">
        <v>5</v>
      </c>
      <c r="B100" s="26" t="s">
        <v>73</v>
      </c>
      <c r="C100" s="27" t="s">
        <v>144</v>
      </c>
      <c r="D100" s="28" t="n">
        <v>1</v>
      </c>
      <c r="E100" s="10" t="n">
        <v>99.99</v>
      </c>
      <c r="F100" s="10" t="n">
        <v>14.49</v>
      </c>
      <c r="G100" s="10" t="n">
        <v>0</v>
      </c>
      <c r="H100" s="10" t="n">
        <v>0</v>
      </c>
      <c r="I100" s="10" t="n">
        <v>12.15</v>
      </c>
      <c r="J100" s="10" t="n">
        <v>82.78</v>
      </c>
      <c r="K100" s="10" t="n">
        <f aca="false">J100-I100-H100</f>
        <v>70.63</v>
      </c>
    </row>
    <row r="101" customFormat="false" ht="23.25" hidden="false" customHeight="true" outlineLevel="0" collapsed="false">
      <c r="A101" s="26" t="s">
        <v>5</v>
      </c>
      <c r="B101" s="26" t="s">
        <v>145</v>
      </c>
      <c r="C101" s="27" t="s">
        <v>146</v>
      </c>
      <c r="D101" s="28" t="n">
        <v>1</v>
      </c>
      <c r="E101" s="10" t="n">
        <v>59.99</v>
      </c>
      <c r="F101" s="10" t="n">
        <v>7.2</v>
      </c>
      <c r="G101" s="10" t="n">
        <v>0</v>
      </c>
      <c r="H101" s="10" t="n">
        <v>1.92</v>
      </c>
      <c r="I101" s="10" t="n">
        <v>20.3</v>
      </c>
      <c r="J101" s="10" t="n">
        <v>50.63</v>
      </c>
      <c r="K101" s="10" t="n">
        <f aca="false">J101-I101-H101</f>
        <v>28.41</v>
      </c>
    </row>
    <row r="102" customFormat="false" ht="21.75" hidden="false" customHeight="true" outlineLevel="0" collapsed="false">
      <c r="A102" s="12" t="s">
        <v>147</v>
      </c>
      <c r="B102" s="29"/>
      <c r="C102" s="29"/>
      <c r="D102" s="30" t="n">
        <f aca="false">SUM(D69:D101)</f>
        <v>14309</v>
      </c>
      <c r="E102" s="31" t="n">
        <f aca="false">SUM(E69:E101)</f>
        <v>342537.64</v>
      </c>
      <c r="F102" s="31" t="n">
        <f aca="false">SUM(F69:F101)</f>
        <v>61240.48</v>
      </c>
      <c r="G102" s="31" t="n">
        <f aca="false">SUM(G69:G101)</f>
        <v>31431.32</v>
      </c>
      <c r="H102" s="31" t="n">
        <f aca="false">SUM(H69:H101)</f>
        <v>73856.45</v>
      </c>
      <c r="I102" s="31" t="n">
        <f aca="false">SUM(I69:I101)</f>
        <v>95110.43</v>
      </c>
      <c r="J102" s="31" t="n">
        <f aca="false">SUM(J69:J101)</f>
        <v>241549.09</v>
      </c>
      <c r="K102" s="31" t="n">
        <f aca="false">SUM(K69:K101)</f>
        <v>72485.01</v>
      </c>
    </row>
  </sheetData>
  <mergeCells count="2">
    <mergeCell ref="A1:K1"/>
    <mergeCell ref="A2:K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100"/>
  </cols>
  <sheetData>
    <row r="1" customFormat="false" ht="60" hidden="false" customHeight="true" outlineLevel="0" collapsed="false">
      <c r="A1" s="32" t="s">
        <v>148</v>
      </c>
      <c r="B1" s="33" t="s">
        <v>149</v>
      </c>
    </row>
    <row r="2" customFormat="false" ht="60" hidden="false" customHeight="true" outlineLevel="0" collapsed="false">
      <c r="A2" s="32" t="s">
        <v>150</v>
      </c>
      <c r="B2" s="33" t="s">
        <v>151</v>
      </c>
    </row>
    <row r="3" customFormat="false" ht="60" hidden="false" customHeight="true" outlineLevel="0" collapsed="false">
      <c r="A3" s="32" t="s">
        <v>152</v>
      </c>
      <c r="B3" s="33" t="s">
        <v>153</v>
      </c>
    </row>
    <row r="4" customFormat="false" ht="60" hidden="false" customHeight="true" outlineLevel="0" collapsed="false">
      <c r="A4" s="32" t="s">
        <v>154</v>
      </c>
      <c r="B4" s="33" t="s">
        <v>155</v>
      </c>
    </row>
    <row r="5" customFormat="false" ht="60" hidden="false" customHeight="true" outlineLevel="0" collapsed="false">
      <c r="A5" s="32" t="s">
        <v>156</v>
      </c>
      <c r="B5" s="33" t="s">
        <v>157</v>
      </c>
    </row>
    <row r="6" customFormat="false" ht="60" hidden="false" customHeight="true" outlineLevel="0" collapsed="false">
      <c r="A6" s="32" t="s">
        <v>158</v>
      </c>
      <c r="B6" s="33" t="s">
        <v>159</v>
      </c>
    </row>
    <row r="7" customFormat="false" ht="60" hidden="false" customHeight="true" outlineLevel="0" collapsed="false">
      <c r="A7" s="32" t="s">
        <v>16</v>
      </c>
      <c r="B7" s="33" t="s">
        <v>160</v>
      </c>
    </row>
    <row r="8" customFormat="false" ht="60" hidden="false" customHeight="true" outlineLevel="0" collapsed="false">
      <c r="A8" s="32" t="s">
        <v>161</v>
      </c>
      <c r="B8" s="33" t="s">
        <v>162</v>
      </c>
    </row>
    <row r="9" customFormat="false" ht="60" hidden="false" customHeight="true" outlineLevel="0" collapsed="false">
      <c r="A9" s="32" t="s">
        <v>163</v>
      </c>
      <c r="B9" s="33" t="s">
        <v>164</v>
      </c>
    </row>
    <row r="10" customFormat="false" ht="60" hidden="false" customHeight="true" outlineLevel="0" collapsed="false">
      <c r="A10" s="32" t="s">
        <v>165</v>
      </c>
      <c r="B10" s="33" t="s">
        <v>166</v>
      </c>
    </row>
    <row r="11" customFormat="false" ht="60" hidden="false" customHeight="true" outlineLevel="0" collapsed="false">
      <c r="A11" s="32" t="s">
        <v>167</v>
      </c>
      <c r="B11" s="33" t="s">
        <v>168</v>
      </c>
    </row>
    <row r="12" customFormat="false" ht="60" hidden="false" customHeight="true" outlineLevel="0" collapsed="false">
      <c r="A12" s="32" t="s">
        <v>169</v>
      </c>
      <c r="B12" s="33" t="s">
        <v>170</v>
      </c>
    </row>
    <row r="13" customFormat="false" ht="60" hidden="false" customHeight="true" outlineLevel="0" collapsed="false">
      <c r="A13" s="32" t="s">
        <v>171</v>
      </c>
      <c r="B13" s="33" t="s">
        <v>172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2026-06-03T15:02:27Z</dcterms:created>
  <dc:creator>openpyxl</dc:creator>
  <dc:description/>
  <dc:language>en-US</dc:language>
  <cp:lastModifiedBy/>
  <dcterms:modified xsi:type="dcterms:W3CDTF">2026-06-08T11:34:59Z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